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20"/>
  </bookViews>
  <sheets>
    <sheet name="出場申込書" sheetId="1" r:id="rId1"/>
    <sheet name="個人競技 選手名簿" sheetId="2" r:id="rId2"/>
    <sheet name="団体競技 双葉キッズ" sheetId="3" r:id="rId3"/>
    <sheet name="団体競技 三つ葉キッズ" sheetId="4" r:id="rId4"/>
    <sheet name="宿泊・食事" sheetId="5" r:id="rId5"/>
    <sheet name="お弁当" sheetId="6" r:id="rId6"/>
    <sheet name="アレルギー表 " sheetId="7" r:id="rId7"/>
    <sheet name="アレルギー表記入例(アレルギー・宗教)" sheetId="8" r:id="rId8"/>
  </sheets>
  <definedNames>
    <definedName name="_xlnm.Print_Area" localSheetId="3">'団体競技 三つ葉キッズ'!$A$1:$E$31</definedName>
    <definedName name="_xlnm.Print_Area" localSheetId="0">出場申込書!$A$1:$AA$46</definedName>
    <definedName name="_xlnm.Print_Area" localSheetId="1">'個人競技 選手名簿'!$A$1:$I$36</definedName>
    <definedName name="_xlnm.Print_Area" localSheetId="2">'団体競技 双葉キッズ'!$A$1:$E$31</definedName>
    <definedName name="_xlnm.Print_Area" localSheetId="4">宿泊・食事!$A$1:$AV$96</definedName>
    <definedName name="_xlnm.Print_Area" localSheetId="5">お弁当!$A$1:$L$60</definedName>
  </definedNames>
  <calcPr calcId="144525" concurrentCalc="0"/>
</workbook>
</file>

<file path=xl/comments1.xml><?xml version="1.0" encoding="utf-8"?>
<comments xmlns="http://schemas.openxmlformats.org/spreadsheetml/2006/main">
  <authors>
    <author>ステファン</author>
  </authors>
  <commentList>
    <comment ref="B19" authorId="0">
      <text>
        <r>
          <rPr>
            <b/>
            <sz val="9"/>
            <rFont val="ＭＳ Ｐゴシック"/>
            <charset val="128"/>
          </rPr>
          <t>前泊の場合</t>
        </r>
      </text>
    </comment>
    <comment ref="B21" authorId="0">
      <text>
        <r>
          <rPr>
            <b/>
            <sz val="9"/>
            <rFont val="ＭＳ Ｐゴシック"/>
            <charset val="128"/>
          </rPr>
          <t>後泊の場合</t>
        </r>
      </text>
    </comment>
    <comment ref="B22" authorId="0">
      <text>
        <r>
          <rPr>
            <b/>
            <sz val="9"/>
            <rFont val="ＭＳ Ｐゴシック"/>
            <charset val="128"/>
          </rPr>
          <t>後白の場合</t>
        </r>
      </text>
    </comment>
    <comment ref="B51" authorId="0">
      <text>
        <r>
          <rPr>
            <b/>
            <sz val="9"/>
            <rFont val="ＭＳ Ｐゴシック"/>
            <charset val="128"/>
          </rPr>
          <t>前泊の場合</t>
        </r>
      </text>
    </comment>
    <comment ref="B55" authorId="0">
      <text>
        <r>
          <rPr>
            <b/>
            <sz val="9"/>
            <rFont val="ＭＳ Ｐゴシック"/>
            <charset val="128"/>
          </rPr>
          <t>後泊の場合</t>
        </r>
      </text>
    </comment>
    <comment ref="B57" authorId="0">
      <text>
        <r>
          <rPr>
            <b/>
            <sz val="9"/>
            <rFont val="ＭＳ Ｐゴシック"/>
            <charset val="128"/>
          </rPr>
          <t>後泊の場合</t>
        </r>
      </text>
    </comment>
    <comment ref="B59" authorId="0">
      <text>
        <r>
          <rPr>
            <b/>
            <sz val="9"/>
            <rFont val="ＭＳ Ｐゴシック"/>
            <charset val="128"/>
          </rPr>
          <t>後泊の場合</t>
        </r>
      </text>
    </comment>
  </commentList>
</comments>
</file>

<file path=xl/sharedStrings.xml><?xml version="1.0" encoding="utf-8"?>
<sst xmlns="http://schemas.openxmlformats.org/spreadsheetml/2006/main" count="883" uniqueCount="279">
  <si>
    <t>グローバルKids国際新体操選手権2026</t>
  </si>
  <si>
    <t>　出場申込書</t>
  </si>
  <si>
    <t>※色付きのセルに記入してください</t>
  </si>
  <si>
    <t>記入日</t>
  </si>
  <si>
    <t>所属団体</t>
  </si>
  <si>
    <t>監督名</t>
  </si>
  <si>
    <t>フリガナ　　　　　　　　</t>
  </si>
  <si>
    <t>コーチ名</t>
  </si>
  <si>
    <t>フリガナ　　　　　　</t>
  </si>
  <si>
    <t>郵便番号</t>
  </si>
  <si>
    <t>〒</t>
  </si>
  <si>
    <t>住所</t>
  </si>
  <si>
    <t>申込者</t>
  </si>
  <si>
    <t>氏名</t>
  </si>
  <si>
    <t>携帯</t>
  </si>
  <si>
    <t>FAX</t>
  </si>
  <si>
    <t>　E-Mail</t>
  </si>
  <si>
    <t>団体競技</t>
  </si>
  <si>
    <t>双葉キッズ</t>
  </si>
  <si>
    <t>チーム</t>
  </si>
  <si>
    <t>三つ葉キッズ</t>
  </si>
  <si>
    <t>個人競技</t>
  </si>
  <si>
    <t>※所属より6名まで参加可能です。</t>
  </si>
  <si>
    <t>参加種目</t>
  </si>
  <si>
    <t>U‐10</t>
  </si>
  <si>
    <t>U‐12</t>
  </si>
  <si>
    <t>U‐13</t>
  </si>
  <si>
    <t>フープ</t>
  </si>
  <si>
    <t>ボール</t>
  </si>
  <si>
    <t>クラブ</t>
  </si>
  <si>
    <t>リボン</t>
  </si>
  <si>
    <t>参加人数</t>
  </si>
  <si>
    <t>人</t>
  </si>
  <si>
    <t>参加費</t>
  </si>
  <si>
    <t>個人参加人数合計</t>
  </si>
  <si>
    <t>参加費合計</t>
  </si>
  <si>
    <t>帯同審判</t>
  </si>
  <si>
    <t>※審判が派遣できないチームは、負担金として、1団体20,000円を負担してください。</t>
  </si>
  <si>
    <t>ふりがな</t>
  </si>
  <si>
    <t>審判資格（種）</t>
  </si>
  <si>
    <t>帯同審判
負担金</t>
  </si>
  <si>
    <t>1種・2種・3種</t>
  </si>
  <si>
    <t>帯同審判負担金合計</t>
  </si>
  <si>
    <t>振込金額</t>
  </si>
  <si>
    <t>振込金額合計</t>
  </si>
  <si>
    <t>3月9日（月）までにお振込みください。</t>
  </si>
  <si>
    <t>福岡ひびき信用金庫　若宮支店 (店番146)　普通　0247577　サニックス新体操大会 安部由美</t>
  </si>
  <si>
    <t>日帰り
施設利用料</t>
  </si>
  <si>
    <t>※日帰り施設利用料は大会当日にフロントにてお支払いください。</t>
  </si>
  <si>
    <t>日帰り人数</t>
  </si>
  <si>
    <t>小学生以下
1,000/1人</t>
  </si>
  <si>
    <t>中学生以上
1,500/1人</t>
  </si>
  <si>
    <t>人数</t>
  </si>
  <si>
    <t>料金</t>
  </si>
  <si>
    <t>3月23日(月)</t>
  </si>
  <si>
    <t>3月24日(火)</t>
  </si>
  <si>
    <t>3月25日(水)</t>
  </si>
  <si>
    <t xml:space="preserve">※宿泊でのご参加チームにについては日帰り利用料は 必要ありません。
</t>
  </si>
  <si>
    <t>出場選手名簿</t>
  </si>
  <si>
    <t>チーム名</t>
  </si>
  <si>
    <t>所属団体名</t>
  </si>
  <si>
    <t>U-10 選手名</t>
  </si>
  <si>
    <t>参加種目(不要な種目を削除）</t>
  </si>
  <si>
    <t>生年月日</t>
  </si>
  <si>
    <t>U-12　選手名</t>
  </si>
  <si>
    <t>U-13　選手名</t>
  </si>
  <si>
    <t>※1チームにつき、6名までご参加いただけます。１選手4種目まで参加可能です。</t>
  </si>
  <si>
    <t>※選手名、ふりがなは姓名の間を一文字空けてください。</t>
  </si>
  <si>
    <t>双葉キッズ申込書</t>
  </si>
  <si>
    <t>選手名</t>
  </si>
  <si>
    <t>年令</t>
  </si>
  <si>
    <t>申込へ戻る</t>
  </si>
  <si>
    <t>三つ葉キッズ申込書</t>
  </si>
  <si>
    <t>グローバルKids国際新体操選手権２０２６</t>
  </si>
  <si>
    <t>申込日</t>
  </si>
  <si>
    <t>年</t>
  </si>
  <si>
    <t>月</t>
  </si>
  <si>
    <t>日</t>
  </si>
  <si>
    <t>受付日</t>
  </si>
  <si>
    <t>　色塗りつぶし箇所のみご記入下さい</t>
  </si>
  <si>
    <r>
      <rPr>
        <sz val="14"/>
        <color rgb="FFFFFFFF"/>
        <rFont val="ＭＳ Ｐゴシック"/>
        <charset val="128"/>
      </rPr>
      <t xml:space="preserve">食事宿泊申込書 </t>
    </r>
    <r>
      <rPr>
        <sz val="10"/>
        <color indexed="9"/>
        <rFont val="ＭＳ Ｐゴシック"/>
        <charset val="128"/>
      </rPr>
      <t>兼</t>
    </r>
    <r>
      <rPr>
        <sz val="14"/>
        <color rgb="FFFFFFFF"/>
        <rFont val="ＭＳ Ｐゴシック"/>
        <charset val="128"/>
      </rPr>
      <t xml:space="preserve"> 個別請書</t>
    </r>
  </si>
  <si>
    <t>担当</t>
  </si>
  <si>
    <t>入力</t>
  </si>
  <si>
    <t>精算情報</t>
  </si>
  <si>
    <r>
      <rPr>
        <sz val="11"/>
        <rFont val="ＭＳ Ｐゴシック"/>
        <charset val="128"/>
      </rPr>
      <t xml:space="preserve">顧客 </t>
    </r>
    <r>
      <rPr>
        <b/>
        <sz val="11"/>
        <rFont val="ＭＳ Ｐゴシック"/>
        <charset val="128"/>
      </rPr>
      <t>Ｉ Ｄ</t>
    </r>
    <r>
      <rPr>
        <sz val="11"/>
        <rFont val="ＭＳ Ｐゴシック"/>
        <charset val="128"/>
      </rPr>
      <t>　</t>
    </r>
  </si>
  <si>
    <t>/</t>
  </si>
  <si>
    <t>支払い方法</t>
  </si>
  <si>
    <t>現金　／　クレジット</t>
  </si>
  <si>
    <t>予約番号</t>
  </si>
  <si>
    <t>領収証宛名</t>
  </si>
  <si>
    <t>日時</t>
  </si>
  <si>
    <t>～</t>
  </si>
  <si>
    <t>泊</t>
  </si>
  <si>
    <t>室料</t>
  </si>
  <si>
    <t>団体名</t>
  </si>
  <si>
    <t>フリガナ</t>
  </si>
  <si>
    <t>日付</t>
  </si>
  <si>
    <t>宿泊タイプ</t>
  </si>
  <si>
    <t>単価</t>
  </si>
  <si>
    <t>様</t>
  </si>
  <si>
    <t>クラブハウス/ロッジ シングル</t>
  </si>
  <si>
    <t>クラブハウス/ロッジ ツイン</t>
  </si>
  <si>
    <t>A棟 シングル</t>
  </si>
  <si>
    <t>A棟 ツイン</t>
  </si>
  <si>
    <t>メール</t>
  </si>
  <si>
    <t>レジデンス 3ベッド/4ベッド</t>
  </si>
  <si>
    <t>移動手段</t>
  </si>
  <si>
    <t>自家用車　/　マイクロバス　/　公共機関　/　タクシー</t>
  </si>
  <si>
    <t>大部屋　中学生</t>
  </si>
  <si>
    <t>宿泊者人数＆性別</t>
  </si>
  <si>
    <t>大部屋　小学生</t>
  </si>
  <si>
    <t>個室 シングル</t>
  </si>
  <si>
    <t>個室 ツイン</t>
  </si>
  <si>
    <t>レジデンス</t>
  </si>
  <si>
    <t>添 寝</t>
  </si>
  <si>
    <t>合計</t>
  </si>
  <si>
    <t>エキストラベッド</t>
  </si>
  <si>
    <t>男子</t>
  </si>
  <si>
    <t>女子</t>
  </si>
  <si>
    <t>男性</t>
  </si>
  <si>
    <t>女性</t>
  </si>
  <si>
    <r>
      <rPr>
        <sz val="10"/>
        <color rgb="FFFF0000"/>
        <rFont val="ＭＳ Ｐゴシック"/>
        <charset val="128"/>
      </rPr>
      <t xml:space="preserve">        </t>
    </r>
    <r>
      <rPr>
        <b/>
        <sz val="10"/>
        <color rgb="FFFF0000"/>
        <rFont val="ＭＳ Ｐゴシック"/>
        <charset val="128"/>
      </rPr>
      <t>㊟</t>
    </r>
    <r>
      <rPr>
        <sz val="10"/>
        <color rgb="FFFF0000"/>
        <rFont val="ＭＳ Ｐゴシック"/>
        <charset val="128"/>
      </rPr>
      <t>　１．A棟の個室は、他のツインより新しく改装されて、1,100円高いです</t>
    </r>
  </si>
  <si>
    <t>　　 　　　 ２．レジデンスは、３～４名で泊まれるキッチン付きのスイートルームです</t>
  </si>
  <si>
    <t>　　 　　　 ３．個室が足りない時、エキストラベッドを追加する場合があります</t>
  </si>
  <si>
    <t>その他、ご要望等（ご自由にご記入ください）</t>
  </si>
  <si>
    <t>備考</t>
  </si>
  <si>
    <t>注意事項（宿泊）</t>
  </si>
  <si>
    <r>
      <rPr>
        <b/>
        <sz val="10"/>
        <color rgb="FFFF0000"/>
        <rFont val="ＭＳ Ｐゴシック"/>
        <charset val="128"/>
      </rPr>
      <t xml:space="preserve">個室について
</t>
    </r>
    <r>
      <rPr>
        <sz val="10"/>
        <color rgb="FFFF0000"/>
        <rFont val="ＭＳ Ｐゴシック"/>
        <charset val="128"/>
      </rPr>
      <t>　　</t>
    </r>
    <r>
      <rPr>
        <sz val="10"/>
        <rFont val="ＭＳ Ｐゴシック"/>
        <charset val="128"/>
      </rPr>
      <t>・ご希望の部屋タイプに応じられない場合がございます。ご了承ください。
　　・寝間着をご持参下さい。</t>
    </r>
    <r>
      <rPr>
        <b/>
        <sz val="10"/>
        <color rgb="FFFF0000"/>
        <rFont val="ＭＳ Ｐゴシック"/>
        <charset val="128"/>
      </rPr>
      <t xml:space="preserve">
　ロッジ大部屋について
</t>
    </r>
    <r>
      <rPr>
        <sz val="10"/>
        <color rgb="FFFF0000"/>
        <rFont val="ＭＳ Ｐゴシック"/>
        <charset val="128"/>
      </rPr>
      <t>　　</t>
    </r>
    <r>
      <rPr>
        <sz val="10"/>
        <rFont val="ＭＳ Ｐゴシック"/>
        <charset val="128"/>
      </rPr>
      <t>・2段ベッドの部屋です。アメニティ不設置の為、タオル類や歯磨きセット、パジャ
　　　マとスリッパ等はご持参下さい。
　　・お帰りの際、シーツ交換とお部屋清掃を各自に行って、清掃チェック票をフロン
　　　トにご提出下さい。</t>
    </r>
    <r>
      <rPr>
        <b/>
        <sz val="10"/>
        <color rgb="FFFF0000"/>
        <rFont val="ＭＳ Ｐゴシック"/>
        <charset val="128"/>
      </rPr>
      <t xml:space="preserve">
　部屋割りやキャンセル料について
</t>
    </r>
    <r>
      <rPr>
        <sz val="10"/>
        <color rgb="FFFF0000"/>
        <rFont val="ＭＳ Ｐゴシック"/>
        <charset val="128"/>
      </rPr>
      <t>　　</t>
    </r>
    <r>
      <rPr>
        <sz val="10"/>
        <rFont val="ＭＳ Ｐゴシック"/>
        <charset val="128"/>
      </rPr>
      <t>・お部屋割りについては、当社にて決めさせて頂きます。ご了承ください。
　　・当日の宿泊キャンセルは、キャンセル料が１００％掛かります。ご注意下さい。</t>
    </r>
    <r>
      <rPr>
        <sz val="10"/>
        <color rgb="FFFF0000"/>
        <rFont val="ＭＳ Ｐゴシック"/>
        <charset val="128"/>
      </rPr>
      <t xml:space="preserve">
</t>
    </r>
    <r>
      <rPr>
        <b/>
        <sz val="10"/>
        <color rgb="FFFF0000"/>
        <rFont val="ＭＳ Ｐゴシック"/>
        <charset val="128"/>
      </rPr>
      <t xml:space="preserve">　シーズナリティー料金適用について
</t>
    </r>
    <r>
      <rPr>
        <sz val="10"/>
        <color rgb="FFFF0000"/>
        <rFont val="ＭＳ Ｐゴシック"/>
        <charset val="128"/>
      </rPr>
      <t>　　</t>
    </r>
    <r>
      <rPr>
        <sz val="10"/>
        <rFont val="ＭＳ Ｐゴシック"/>
        <charset val="128"/>
      </rPr>
      <t xml:space="preserve">・毎週土曜日や連休、繁忙期で通常宿泊料に１，１００円の追加料金が追加さ
　　　れています。
</t>
    </r>
    <r>
      <rPr>
        <b/>
        <sz val="10"/>
        <color rgb="FFFF0000"/>
        <rFont val="ＭＳ Ｐゴシック"/>
        <charset val="128"/>
      </rPr>
      <t xml:space="preserve">　福岡県宿泊税について
</t>
    </r>
    <r>
      <rPr>
        <sz val="10"/>
        <rFont val="ＭＳ Ｐゴシック"/>
        <charset val="128"/>
      </rPr>
      <t>　　・宿泊料金とは別に、ご宿泊1名様の1泊に対して、福岡県宿泊税が課せられま
　　　す（200円）。</t>
    </r>
  </si>
  <si>
    <t>福岡県宿泊税</t>
  </si>
  <si>
    <t>　　</t>
  </si>
  <si>
    <t>料飲予約情報</t>
  </si>
  <si>
    <t>食事アレルギー ／ 禁忌食</t>
  </si>
  <si>
    <t>食堂朝食（８８０円／９９０円）</t>
  </si>
  <si>
    <t>食堂朝食（１，１００円／１，３２０円）</t>
  </si>
  <si>
    <t>有　／　無　</t>
  </si>
  <si>
    <t>開始</t>
  </si>
  <si>
    <t>：</t>
  </si>
  <si>
    <t>小学生</t>
  </si>
  <si>
    <t>　食事アレルギー等が有の場合、</t>
  </si>
  <si>
    <t>変更</t>
  </si>
  <si>
    <t>中学生以上</t>
  </si>
  <si>
    <r>
      <rPr>
        <b/>
        <sz val="10"/>
        <color rgb="FFFF0000"/>
        <rFont val="ＭＳ Ｐゴシック"/>
        <charset val="128"/>
      </rPr>
      <t>　　　</t>
    </r>
    <r>
      <rPr>
        <sz val="10"/>
        <color rgb="FFFF0000"/>
        <rFont val="ＭＳ Ｐゴシック"/>
        <charset val="128"/>
      </rPr>
      <t>別シートの「アレルギー等</t>
    </r>
  </si>
  <si>
    <t>お弁当申込書</t>
  </si>
  <si>
    <t>対応申込書」の記入例を</t>
  </si>
  <si>
    <t>　　　参考しながら、ご来館11日</t>
  </si>
  <si>
    <t>弁当</t>
  </si>
  <si>
    <t>　　　前までにご提出下さい。</t>
  </si>
  <si>
    <t>　　　なお、11日間前を過ぎれば、</t>
  </si>
  <si>
    <t>　　　ご対応し兼ねますので、</t>
  </si>
  <si>
    <t>　　　注意下さい。</t>
  </si>
  <si>
    <t>アレルギー調査票はこちら</t>
  </si>
  <si>
    <t>注意事項（食事）</t>
  </si>
  <si>
    <r>
      <rPr>
        <b/>
        <sz val="10"/>
        <color rgb="FFFF0000"/>
        <rFont val="ＭＳ Ｐゴシック"/>
        <charset val="128"/>
      </rPr>
      <t>　食事キャンセルについて</t>
    </r>
    <r>
      <rPr>
        <sz val="10"/>
        <color rgb="FFFF0000"/>
        <rFont val="ＭＳ Ｐゴシック"/>
        <charset val="128"/>
      </rPr>
      <t xml:space="preserve">
　　　</t>
    </r>
    <r>
      <rPr>
        <sz val="10"/>
        <rFont val="ＭＳ Ｐゴシック"/>
        <charset val="128"/>
      </rPr>
      <t>・弁当のキャンセルは、３日前までにお願いします。３日前を過ぎますと、弁当代が１００％掛かります。
　　　・当日の食堂食事キャンセルは、出来かねますので、食事代が１００％掛かります。
　　　・また、前日の食堂食事キャンセルは、夜１９：００までで締め切らせていただきます。
　</t>
    </r>
    <r>
      <rPr>
        <b/>
        <sz val="10"/>
        <color rgb="FFFF0000"/>
        <rFont val="ＭＳ Ｐゴシック"/>
        <charset val="128"/>
      </rPr>
      <t>食事時間について</t>
    </r>
    <r>
      <rPr>
        <sz val="10"/>
        <color rgb="FFFF0000"/>
        <rFont val="ＭＳ Ｐゴシック"/>
        <charset val="128"/>
      </rPr>
      <t xml:space="preserve">
</t>
    </r>
    <r>
      <rPr>
        <sz val="10"/>
        <rFont val="ＭＳ Ｐゴシック"/>
        <charset val="128"/>
      </rPr>
      <t>　　　・他の宿泊団体の食事時間と調整しながら、当社にて決めさせて頂きます。</t>
    </r>
  </si>
  <si>
    <t>別手配料理情報 ／ 追加項目</t>
  </si>
  <si>
    <t>時間</t>
  </si>
  <si>
    <t>料理種類</t>
  </si>
  <si>
    <t>数量</t>
  </si>
  <si>
    <t>場所/備考</t>
  </si>
  <si>
    <t>項目</t>
  </si>
  <si>
    <t>懇親会</t>
  </si>
  <si>
    <t>さくら</t>
  </si>
  <si>
    <t>番</t>
  </si>
  <si>
    <t>ショップ</t>
  </si>
  <si>
    <r>
      <rPr>
        <b/>
        <sz val="11"/>
        <rFont val="ＭＳ Ｐゴシック"/>
        <charset val="128"/>
      </rPr>
      <t>お見積り （</t>
    </r>
    <r>
      <rPr>
        <b/>
        <sz val="11"/>
        <color rgb="FFFF0000"/>
        <rFont val="ＭＳ Ｐゴシック"/>
        <charset val="128"/>
      </rPr>
      <t>ご記入時現在 　</t>
    </r>
    <r>
      <rPr>
        <b/>
        <sz val="8"/>
        <color indexed="10"/>
        <rFont val="ＭＳ Ｐゴシック"/>
        <charset val="128"/>
      </rPr>
      <t>※部屋割りによって部屋タイプが変わることがあります</t>
    </r>
    <r>
      <rPr>
        <b/>
        <sz val="11"/>
        <rFont val="ＭＳ Ｐゴシック"/>
        <charset val="128"/>
      </rPr>
      <t>）</t>
    </r>
  </si>
  <si>
    <t>宿泊関係</t>
  </si>
  <si>
    <t>部屋タイプ</t>
  </si>
  <si>
    <t>３月２４日（火）</t>
  </si>
  <si>
    <t>３月２５日（水）</t>
  </si>
  <si>
    <t>３月２６日（木）</t>
  </si>
  <si>
    <t>３月２７日（金）</t>
  </si>
  <si>
    <t>小計</t>
  </si>
  <si>
    <t>クラブハウス/ロッジ　シングル</t>
  </si>
  <si>
    <t>クラブハウス/ロッジ　ツイン</t>
  </si>
  <si>
    <t>A棟　シングル</t>
  </si>
  <si>
    <t>A棟　ツイン</t>
  </si>
  <si>
    <t>ロッジ　中学生</t>
  </si>
  <si>
    <t>ロッジ　小学生</t>
  </si>
  <si>
    <t>宿泊税</t>
  </si>
  <si>
    <t>食事関係</t>
  </si>
  <si>
    <t>食事</t>
  </si>
  <si>
    <t>３月２８日（土）</t>
  </si>
  <si>
    <t>食数</t>
  </si>
  <si>
    <t>朝食</t>
  </si>
  <si>
    <t>昼食/
弁当</t>
  </si>
  <si>
    <t>夕食</t>
  </si>
  <si>
    <t>お見積り合計</t>
  </si>
  <si>
    <t>特記事項</t>
  </si>
  <si>
    <t>申込者名</t>
  </si>
  <si>
    <t>携　　　帯</t>
  </si>
  <si>
    <t>塗つぶし個所をご記入の上、３/１０（火）までにご返信ください</t>
  </si>
  <si>
    <t>弁当の種類は、チーム全員で一日一種類で統一してください</t>
  </si>
  <si>
    <t>個</t>
  </si>
  <si>
    <t>グローバルKids2026</t>
  </si>
  <si>
    <t>除去食に関するグローバルアリーナからのお願い</t>
  </si>
  <si>
    <t>（記入年月日）</t>
  </si>
  <si>
    <t>◆安心・安全なお食事をご提供するため、下記をご理解いただいたうえで、本調査票にご記入ください。</t>
  </si>
  <si>
    <t>　【記入例はグローバルアリーナホームページ（https://global-arena.org）に掲載しています。ご確認ください】</t>
  </si>
  <si>
    <r>
      <rPr>
        <sz val="9"/>
        <rFont val="ＭＳ Ｐゴシック"/>
        <charset val="134"/>
      </rPr>
      <t xml:space="preserve">① </t>
    </r>
    <r>
      <rPr>
        <b/>
        <sz val="9"/>
        <rFont val="ＭＳ Ｐゴシック"/>
        <charset val="134"/>
      </rPr>
      <t>ご宿泊の10日前まで</t>
    </r>
    <r>
      <rPr>
        <sz val="9"/>
        <rFont val="ＭＳ Ｐゴシック"/>
        <charset val="134"/>
      </rPr>
      <t>に調査票をご提出ください。（期限を過ぎた場合は、対応いたしかねます）</t>
    </r>
  </si>
  <si>
    <r>
      <rPr>
        <sz val="9"/>
        <rFont val="ＭＳ Ｐゴシック"/>
        <charset val="134"/>
      </rPr>
      <t>② アレルギーや疾患、宗教上の都合などにより、やむを得ず食べられない方のみが対象となります。</t>
    </r>
    <r>
      <rPr>
        <b/>
        <sz val="9"/>
        <rFont val="ＭＳ Ｐゴシック"/>
        <charset val="134"/>
      </rPr>
      <t>好き嫌い等はご遠慮ください。</t>
    </r>
  </si>
  <si>
    <r>
      <rPr>
        <sz val="9"/>
        <rFont val="ＭＳ Ｐゴシック"/>
        <charset val="134"/>
      </rPr>
      <t xml:space="preserve">③ </t>
    </r>
    <r>
      <rPr>
        <b/>
        <sz val="9"/>
        <rFont val="ＭＳ Ｐゴシック"/>
        <charset val="134"/>
      </rPr>
      <t>除去食の対応は、団体食堂「ノーサイド」とお弁当のみの対応となります。その他のお食事では対応しておりません。</t>
    </r>
  </si>
  <si>
    <t>　　※重篤な場合や、食堂での提供が難しいと判断した場合は、持ち込み食をお願いすることがございます。予めご了承ください。</t>
  </si>
  <si>
    <t>　　※野外炊飯時に使用するカレーは、ホームページに成分表を掲載しております。ご確認ください。</t>
  </si>
  <si>
    <t>お客様情報記入欄</t>
  </si>
  <si>
    <t>※アレルギーについて十分理解している方（本人または保護者等）の連絡先をご記入ください。</t>
  </si>
  <si>
    <t>学校名／団体名</t>
  </si>
  <si>
    <t>クラス</t>
  </si>
  <si>
    <t>組</t>
  </si>
  <si>
    <t>科</t>
  </si>
  <si>
    <t>年齢</t>
  </si>
  <si>
    <t>電話番号</t>
  </si>
  <si>
    <t>ご利用日</t>
  </si>
  <si>
    <t>メールアドレス</t>
  </si>
  <si>
    <t>※ご相談されたい方は、メールにて問い合わせをお願いいたします（allergy@global-arena.org）</t>
  </si>
  <si>
    <t>◆どのような理由で除去食をご希望ですか？〇をつけてください。</t>
  </si>
  <si>
    <t>アレルギー</t>
  </si>
  <si>
    <r>
      <rPr>
        <b/>
        <sz val="11"/>
        <rFont val="ＭＳ Ｐゴシック"/>
        <charset val="134"/>
      </rPr>
      <t>ハラル食</t>
    </r>
    <r>
      <rPr>
        <b/>
        <vertAlign val="superscript"/>
        <sz val="14"/>
        <color indexed="2"/>
        <rFont val="ＭＳ Ｐゴシック"/>
        <charset val="134"/>
      </rPr>
      <t>※</t>
    </r>
  </si>
  <si>
    <r>
      <rPr>
        <b/>
        <sz val="11"/>
        <rFont val="ＭＳ Ｐゴシック"/>
        <charset val="134"/>
      </rPr>
      <t>特別食</t>
    </r>
    <r>
      <rPr>
        <b/>
        <vertAlign val="superscript"/>
        <sz val="12"/>
        <color indexed="2"/>
        <rFont val="ＭＳ Ｐゴシック"/>
        <charset val="134"/>
      </rPr>
      <t>※</t>
    </r>
    <r>
      <rPr>
        <b/>
        <sz val="11"/>
        <rFont val="ＭＳ Ｐゴシック"/>
        <charset val="134"/>
      </rPr>
      <t xml:space="preserve">
</t>
    </r>
    <r>
      <rPr>
        <b/>
        <sz val="8"/>
        <rFont val="ＭＳ Ｐゴシック"/>
        <charset val="134"/>
      </rPr>
      <t>（宗教/思想/疾患等）</t>
    </r>
  </si>
  <si>
    <t>特別食理由</t>
  </si>
  <si>
    <t>※特別食材・別調理のため別途料金をいただきます。</t>
  </si>
  <si>
    <t>◆症状の出る原材料ごとに記入し、食べられる範囲と、希望する対応に〇をつけてください。</t>
  </si>
  <si>
    <r>
      <rPr>
        <b/>
        <sz val="8"/>
        <rFont val="ＭＳ Ｐゴシック"/>
        <charset val="134"/>
      </rPr>
      <t xml:space="preserve">【特定原材料】
</t>
    </r>
    <r>
      <rPr>
        <sz val="8"/>
        <rFont val="ＭＳ Ｐゴシック"/>
        <charset val="134"/>
      </rPr>
      <t>卵、乳、小麦、そば、落花生、えび、かに、くるみ</t>
    </r>
    <r>
      <rPr>
        <b/>
        <sz val="8"/>
        <rFont val="ＭＳ Ｐゴシック"/>
        <charset val="134"/>
      </rPr>
      <t xml:space="preserve">
【特定原材料に準ずるもの】　
</t>
    </r>
    <r>
      <rPr>
        <sz val="8"/>
        <rFont val="ＭＳ Ｐゴシック"/>
        <charset val="134"/>
      </rPr>
      <t>アーモンド、あわび、いか、いくら、オレンジ、カシューナッツ、キウイフルーツ、牛肉、ごま、さけ、さば、大豆、鶏肉、バナナ、豚肉、まつたけ、もも、やまいも、りんご、ゼラチン</t>
    </r>
    <r>
      <rPr>
        <b/>
        <sz val="8"/>
        <rFont val="ＭＳ Ｐゴシック"/>
        <charset val="134"/>
      </rPr>
      <t xml:space="preserve">
</t>
    </r>
    <r>
      <rPr>
        <b/>
        <sz val="8"/>
        <color indexed="2"/>
        <rFont val="ＭＳ Ｐゴシック"/>
        <charset val="134"/>
      </rPr>
      <t>※上記アレルギー28品目のみの対応に限ります</t>
    </r>
  </si>
  <si>
    <r>
      <rPr>
        <sz val="8"/>
        <rFont val="ＭＳ Ｐゴシック"/>
        <charset val="134"/>
      </rPr>
      <t>ノーサイドでは</t>
    </r>
    <r>
      <rPr>
        <b/>
        <sz val="8"/>
        <rFont val="ＭＳ Ｐゴシック"/>
        <charset val="134"/>
      </rPr>
      <t>、『ナッツ類、生卵、そば』</t>
    </r>
    <r>
      <rPr>
        <sz val="8"/>
        <rFont val="ＭＳ Ｐゴシック"/>
        <charset val="134"/>
      </rPr>
      <t>はメニューで提供していません。しかし、調理器具や食器に関しては、施設内で共有して調理しています。洗浄して使用致しますが、コンタミネーションについてはご理解の上、ご利用ください。</t>
    </r>
  </si>
  <si>
    <t>除去食物</t>
  </si>
  <si>
    <t>対応</t>
  </si>
  <si>
    <t>可・及び不可のどちらかに全て〇を記入ください。
※左記の特定原材料以外に該当がある場合は下の空欄にご記入ください。</t>
  </si>
  <si>
    <t>卵</t>
  </si>
  <si>
    <t>A</t>
  </si>
  <si>
    <t>B</t>
  </si>
  <si>
    <t>C</t>
  </si>
  <si>
    <t>D</t>
  </si>
  <si>
    <t>加熱させたもの</t>
  </si>
  <si>
    <t>可</t>
  </si>
  <si>
    <t>不可</t>
  </si>
  <si>
    <t>つなぎ</t>
  </si>
  <si>
    <t>ふりかけ</t>
  </si>
  <si>
    <t>マヨネーズ</t>
  </si>
  <si>
    <t>調理油を分ける必要</t>
  </si>
  <si>
    <t>有</t>
  </si>
  <si>
    <t>無</t>
  </si>
  <si>
    <t>乳</t>
  </si>
  <si>
    <t>生乳</t>
  </si>
  <si>
    <t>牛乳を加熱させたもの</t>
  </si>
  <si>
    <t>乳成分</t>
  </si>
  <si>
    <t>小麦</t>
  </si>
  <si>
    <t>醤油</t>
  </si>
  <si>
    <t>みそ</t>
  </si>
  <si>
    <t>揚げ物の衣</t>
  </si>
  <si>
    <t>料理酒</t>
  </si>
  <si>
    <t>えび</t>
  </si>
  <si>
    <t>そのもの</t>
  </si>
  <si>
    <t>調味料（エキス）</t>
  </si>
  <si>
    <t>ごま</t>
  </si>
  <si>
    <t>ごま油</t>
  </si>
  <si>
    <t>大豆</t>
  </si>
  <si>
    <t>【対応】
A:完全除去（全くたべられない）　　B:少量なら可（つなぎや衣の卵等も可）
C:加熱なら可（玉子焼きなど）　　　D:本人除去（自分で取り除くため、特に配慮なし）</t>
  </si>
  <si>
    <t>完全除去食は、微量でも誤食した場合に症状が起こる方対象です。対応を希望される方は、Aに○印を付けてください。
（微量混入（コンタミネーション）の可能性は、完全には排除できません）</t>
  </si>
  <si>
    <t>以上、ご協力ありがとうございました。ご利用後のこのアンケート用紙は、個人情報保護の為、破棄させていただきます。</t>
  </si>
  <si>
    <t>ノーサイドご利用の際は、店内スタッフに氏名と除去食対応の旨、お声掛けください。　</t>
  </si>
  <si>
    <t>カウンターにて、別メニューでの対応・説明をさせていただきます。　　</t>
  </si>
  <si>
    <t>株式会社 グローバルアリーナ</t>
  </si>
  <si>
    <t>記　入　例</t>
  </si>
  <si>
    <t>ムナカタ　タロウ</t>
  </si>
  <si>
    <t>グローバル学校</t>
  </si>
  <si>
    <t>宗像　太郎</t>
  </si>
  <si>
    <t>普通</t>
  </si>
  <si>
    <t>10歳</t>
  </si>
  <si>
    <t>〇〇〇-〇〇〇〇-〇〇〇〇</t>
  </si>
  <si>
    <t>2024/4/15～4/16</t>
  </si>
  <si>
    <t>××××＠××××</t>
  </si>
  <si>
    <t>※ご相談されたい方は、メールにて問い合わせをお願いいたします。（allergy@g-arena.com）</t>
  </si>
  <si>
    <t>●</t>
  </si>
  <si>
    <t>りんご</t>
  </si>
  <si>
    <t>生は食べられませんが、ソースやエキスに入っているものは食べられます。
加熱したものは食べられます。</t>
  </si>
  <si>
    <t>豚肉</t>
  </si>
  <si>
    <t>豚肉はすべて除去でお願いします。その他の肉はハラル認証付のみ食べられます。</t>
  </si>
  <si>
    <t>アルコール</t>
  </si>
  <si>
    <t>酒もすべて除去でお願いします。醤油・みりんも入っているものは食べられません。</t>
  </si>
  <si>
    <t>ゼラチン</t>
  </si>
  <si>
    <t>ゼラチンはすべて除去でお願いします。</t>
  </si>
</sst>
</file>

<file path=xl/styles.xml><?xml version="1.0" encoding="utf-8"?>
<styleSheet xmlns="http://schemas.openxmlformats.org/spreadsheetml/2006/main" xmlns:xr9="http://schemas.microsoft.com/office/spreadsheetml/2016/revision9">
  <numFmts count="11">
    <numFmt numFmtId="6" formatCode="&quot;\&quot;#,##0;[Red]&quot;\&quot;\-#,##0"/>
    <numFmt numFmtId="176" formatCode="_ * #,##0_ ;_ * \-#,##0_ ;_ * &quot;-&quot;??_ ;_ @_ "/>
    <numFmt numFmtId="177" formatCode="_-&quot;\&quot;* #,##0_-\ ;\-&quot;\&quot;* #,##0_-\ ;_-&quot;\&quot;* &quot;-&quot;??_-\ ;_-@_-"/>
    <numFmt numFmtId="178" formatCode="yyyy/m/d;@"/>
    <numFmt numFmtId="179" formatCode="m/d;@"/>
    <numFmt numFmtId="180" formatCode="#,##0_ "/>
    <numFmt numFmtId="181" formatCode="0_ "/>
    <numFmt numFmtId="182" formatCode="&quot;(&quot;aaa&quot;)&quot;"/>
    <numFmt numFmtId="183" formatCode="aaa"/>
    <numFmt numFmtId="184" formatCode="0_);[Red]\(0\)"/>
    <numFmt numFmtId="185" formatCode="#,##0&quot;人&quot;"/>
  </numFmts>
  <fonts count="106">
    <font>
      <sz val="11"/>
      <color theme="1"/>
      <name val="ＭＳ Ｐゴシック"/>
      <charset val="134"/>
    </font>
    <font>
      <sz val="11"/>
      <name val="ＭＳ Ｐゴシック"/>
      <charset val="134"/>
    </font>
    <font>
      <b/>
      <sz val="24"/>
      <color theme="0"/>
      <name val="ＭＳ Ｐゴシック"/>
      <charset val="134"/>
    </font>
    <font>
      <b/>
      <sz val="14"/>
      <name val="ＭＳ Ｐゴシック"/>
      <charset val="134"/>
    </font>
    <font>
      <b/>
      <u/>
      <sz val="11"/>
      <name val="ＭＳ Ｐゴシック"/>
      <charset val="134"/>
    </font>
    <font>
      <sz val="10"/>
      <color indexed="2"/>
      <name val="ＭＳ Ｐゴシック"/>
      <charset val="134"/>
    </font>
    <font>
      <sz val="9"/>
      <name val="ＭＳ Ｐゴシック"/>
      <charset val="134"/>
    </font>
    <font>
      <b/>
      <sz val="11"/>
      <name val="ＭＳ Ｐゴシック"/>
      <charset val="134"/>
    </font>
    <font>
      <b/>
      <sz val="9"/>
      <color indexed="2"/>
      <name val="ＭＳ Ｐゴシック"/>
      <charset val="134"/>
    </font>
    <font>
      <sz val="10"/>
      <name val="ＭＳ Ｐゴシック"/>
      <charset val="134"/>
    </font>
    <font>
      <sz val="9"/>
      <color indexed="2"/>
      <name val="ＭＳ Ｐゴシック"/>
      <charset val="134"/>
    </font>
    <font>
      <b/>
      <u/>
      <sz val="12"/>
      <name val="ＭＳ Ｐゴシック"/>
      <charset val="134"/>
    </font>
    <font>
      <b/>
      <sz val="14"/>
      <color indexed="2"/>
      <name val="ＭＳ Ｐゴシック"/>
      <charset val="134"/>
    </font>
    <font>
      <b/>
      <sz val="14"/>
      <color rgb="FF002060"/>
      <name val="ＭＳ Ｐゴシック"/>
      <charset val="134"/>
    </font>
    <font>
      <b/>
      <u/>
      <sz val="16"/>
      <name val="ＭＳ Ｐゴシック"/>
      <charset val="134"/>
    </font>
    <font>
      <b/>
      <sz val="8"/>
      <name val="ＭＳ Ｐゴシック"/>
      <charset val="134"/>
    </font>
    <font>
      <sz val="12"/>
      <name val="ＭＳ Ｐゴシック"/>
      <charset val="134"/>
    </font>
    <font>
      <b/>
      <sz val="10"/>
      <name val="ＭＳ Ｐゴシック"/>
      <charset val="134"/>
    </font>
    <font>
      <b/>
      <sz val="11"/>
      <color indexed="2"/>
      <name val="ＭＳ Ｐゴシック"/>
      <charset val="134"/>
    </font>
    <font>
      <b/>
      <sz val="11"/>
      <color rgb="FF002060"/>
      <name val="ＭＳ Ｐゴシック"/>
      <charset val="134"/>
    </font>
    <font>
      <sz val="10"/>
      <color rgb="FF002060"/>
      <name val="ＭＳ Ｐゴシック"/>
      <charset val="134"/>
    </font>
    <font>
      <sz val="9.5"/>
      <name val="ＭＳ Ｐゴシック"/>
      <charset val="134"/>
    </font>
    <font>
      <b/>
      <sz val="9"/>
      <name val="ＭＳ Ｐゴシック"/>
      <charset val="134"/>
    </font>
    <font>
      <sz val="8"/>
      <name val="ＭＳ Ｐゴシック"/>
      <charset val="134"/>
    </font>
    <font>
      <sz val="7"/>
      <name val="ＭＳ Ｐゴシック"/>
      <charset val="134"/>
    </font>
    <font>
      <sz val="8"/>
      <color indexed="2"/>
      <name val="ＭＳ Ｐゴシック"/>
      <charset val="134"/>
    </font>
    <font>
      <sz val="9"/>
      <color rgb="FF002060"/>
      <name val="ＭＳ Ｐゴシック"/>
      <charset val="134"/>
    </font>
    <font>
      <b/>
      <sz val="10"/>
      <color indexed="2"/>
      <name val="ＭＳ Ｐゴシック"/>
      <charset val="134"/>
    </font>
    <font>
      <sz val="10"/>
      <color rgb="FF0070C0"/>
      <name val="ＭＳ Ｐゴシック"/>
      <charset val="134"/>
    </font>
    <font>
      <sz val="11"/>
      <color rgb="FF0070C0"/>
      <name val="ＭＳ Ｐゴシック"/>
      <charset val="134"/>
    </font>
    <font>
      <sz val="9"/>
      <color rgb="FF0070C0"/>
      <name val="ＭＳ Ｐゴシック"/>
      <charset val="134"/>
    </font>
    <font>
      <sz val="8"/>
      <color rgb="FF0070C0"/>
      <name val="ＭＳ Ｐゴシック"/>
      <charset val="134"/>
    </font>
    <font>
      <sz val="11"/>
      <color theme="1"/>
      <name val="ＭＳ Ｐゴシック"/>
      <charset val="128"/>
    </font>
    <font>
      <sz val="14"/>
      <color theme="1"/>
      <name val="ＭＳ Ｐゴシック"/>
      <charset val="128"/>
    </font>
    <font>
      <b/>
      <sz val="14"/>
      <color theme="1"/>
      <name val="ＭＳ Ｐゴシック"/>
      <charset val="128"/>
    </font>
    <font>
      <b/>
      <sz val="11"/>
      <color theme="1"/>
      <name val="ＭＳ Ｐゴシック"/>
      <charset val="128"/>
    </font>
    <font>
      <b/>
      <sz val="16"/>
      <color theme="1"/>
      <name val="ＭＳ Ｐゴシック"/>
      <charset val="128"/>
    </font>
    <font>
      <b/>
      <sz val="12"/>
      <color theme="1"/>
      <name val="ＭＳ Ｐゴシック"/>
      <charset val="128"/>
    </font>
    <font>
      <b/>
      <sz val="12"/>
      <color rgb="FFFF0000"/>
      <name val="ＭＳ Ｐゴシック"/>
      <charset val="128"/>
    </font>
    <font>
      <b/>
      <sz val="14"/>
      <color rgb="FFFF0000"/>
      <name val="ＭＳ Ｐゴシック"/>
      <charset val="128"/>
    </font>
    <font>
      <sz val="12"/>
      <color theme="1"/>
      <name val="ＭＳ Ｐゴシック"/>
      <charset val="128"/>
    </font>
    <font>
      <sz val="11"/>
      <name val="ＭＳ Ｐゴシック"/>
      <charset val="128"/>
    </font>
    <font>
      <b/>
      <sz val="18"/>
      <color theme="1"/>
      <name val="ＭＳ Ｐゴシック"/>
      <charset val="128"/>
    </font>
    <font>
      <b/>
      <sz val="11"/>
      <color rgb="FFFF0000"/>
      <name val="ＭＳ Ｐゴシック"/>
      <charset val="128"/>
    </font>
    <font>
      <sz val="14"/>
      <color rgb="FFFFFFFF"/>
      <name val="ＭＳ Ｐゴシック"/>
      <charset val="128"/>
    </font>
    <font>
      <sz val="16"/>
      <name val="ＭＳ Ｐゴシック"/>
      <charset val="128"/>
    </font>
    <font>
      <b/>
      <sz val="11"/>
      <name val="ＭＳ Ｐゴシック"/>
      <charset val="128"/>
    </font>
    <font>
      <b/>
      <sz val="12"/>
      <name val="ＭＳ Ｐゴシック"/>
      <charset val="128"/>
    </font>
    <font>
      <sz val="9"/>
      <name val="ＭＳ Ｐゴシック"/>
      <charset val="128"/>
    </font>
    <font>
      <u/>
      <sz val="11"/>
      <name val="ＭＳ Ｐゴシック"/>
      <charset val="128"/>
    </font>
    <font>
      <sz val="10"/>
      <name val="ＭＳ Ｐゴシック"/>
      <charset val="128"/>
    </font>
    <font>
      <sz val="10"/>
      <color rgb="FFFF0000"/>
      <name val="ＭＳ Ｐゴシック"/>
      <charset val="128"/>
    </font>
    <font>
      <b/>
      <sz val="10"/>
      <color rgb="FFFF0000"/>
      <name val="ＭＳ Ｐゴシック"/>
      <charset val="128"/>
    </font>
    <font>
      <sz val="6"/>
      <name val="ＭＳ Ｐゴシック"/>
      <charset val="128"/>
    </font>
    <font>
      <u/>
      <sz val="11"/>
      <color rgb="FF800080"/>
      <name val="ＭＳ Ｐゴシック"/>
      <charset val="128"/>
    </font>
    <font>
      <u/>
      <sz val="11"/>
      <color rgb="FF800080"/>
      <name val="ＭＳ Ｐゴシック"/>
      <charset val="134"/>
    </font>
    <font>
      <sz val="12"/>
      <name val="ＭＳ Ｐゴシック"/>
      <charset val="128"/>
    </font>
    <font>
      <sz val="8"/>
      <name val="ＭＳ Ｐゴシック"/>
      <charset val="128"/>
    </font>
    <font>
      <b/>
      <sz val="9"/>
      <name val="ＭＳ Ｐゴシック"/>
      <charset val="128"/>
    </font>
    <font>
      <b/>
      <sz val="8"/>
      <name val="ＭＳ Ｐゴシック"/>
      <charset val="128"/>
    </font>
    <font>
      <sz val="20"/>
      <name val="ＭＳ Ｐゴシック"/>
      <charset val="128"/>
    </font>
    <font>
      <sz val="18"/>
      <name val="ＭＳ Ｐゴシック"/>
      <charset val="128"/>
    </font>
    <font>
      <b/>
      <sz val="22"/>
      <name val="ＭＳ Ｐゴシック"/>
      <charset val="134"/>
    </font>
    <font>
      <sz val="24"/>
      <name val="ＭＳ Ｐゴシック"/>
      <charset val="128"/>
    </font>
    <font>
      <sz val="24"/>
      <color indexed="2"/>
      <name val="ＭＳ Ｐゴシック"/>
      <charset val="128"/>
    </font>
    <font>
      <sz val="18"/>
      <color indexed="2"/>
      <name val="ＭＳ Ｐゴシック"/>
      <charset val="128"/>
    </font>
    <font>
      <b/>
      <sz val="14"/>
      <color indexed="2"/>
      <name val="ＭＳ Ｐゴシック"/>
      <charset val="128"/>
    </font>
    <font>
      <u/>
      <sz val="11"/>
      <color theme="10"/>
      <name val="ＭＳ Ｐゴシック"/>
      <charset val="128"/>
    </font>
    <font>
      <b/>
      <sz val="22"/>
      <name val="ＭＳ Ｐゴシック"/>
      <charset val="128"/>
    </font>
    <font>
      <b/>
      <sz val="16"/>
      <name val="ＭＳ Ｐゴシック"/>
      <charset val="128"/>
    </font>
    <font>
      <sz val="14"/>
      <name val="ＭＳ Ｐゴシック"/>
      <charset val="128"/>
    </font>
    <font>
      <sz val="14"/>
      <color indexed="2"/>
      <name val="ＭＳ Ｐゴシック"/>
      <charset val="128"/>
    </font>
    <font>
      <sz val="14"/>
      <name val="ＭＳ Ｐゴシック"/>
      <charset val="134"/>
    </font>
    <font>
      <b/>
      <sz val="20"/>
      <name val="ＭＳ Ｐゴシック"/>
      <charset val="134"/>
    </font>
    <font>
      <b/>
      <sz val="14"/>
      <color rgb="FFFF0000"/>
      <name val="ＭＳ Ｐゴシック"/>
      <charset val="134"/>
    </font>
    <font>
      <sz val="16"/>
      <color theme="1"/>
      <name val="ＭＳ Ｐゴシック"/>
      <charset val="134"/>
    </font>
    <font>
      <sz val="16"/>
      <color indexed="2"/>
      <name val="ＭＳ Ｐゴシック"/>
      <charset val="134"/>
    </font>
    <font>
      <sz val="14"/>
      <color indexed="2"/>
      <name val="ＭＳ Ｐゴシック"/>
      <charset val="134"/>
    </font>
    <font>
      <b/>
      <sz val="12"/>
      <name val="ＭＳ Ｐゴシック"/>
      <charset val="134"/>
    </font>
    <font>
      <u/>
      <sz val="14"/>
      <color rgb="FF800080"/>
      <name val="ＭＳ Ｐゴシック"/>
      <charset val="134"/>
    </font>
    <font>
      <sz val="11"/>
      <color theme="0"/>
      <name val="ＭＳ Ｐゴシック"/>
      <charset val="128"/>
    </font>
    <font>
      <sz val="11"/>
      <color theme="1"/>
      <name val="Arial"/>
      <charset val="134"/>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u/>
      <sz val="11"/>
      <color theme="10"/>
      <name val="ＭＳ Ｐゴシック"/>
      <charset val="134"/>
    </font>
    <font>
      <b/>
      <vertAlign val="superscript"/>
      <sz val="14"/>
      <color indexed="2"/>
      <name val="ＭＳ Ｐゴシック"/>
      <charset val="134"/>
    </font>
    <font>
      <b/>
      <vertAlign val="superscript"/>
      <sz val="12"/>
      <color indexed="2"/>
      <name val="ＭＳ Ｐゴシック"/>
      <charset val="134"/>
    </font>
    <font>
      <b/>
      <sz val="8"/>
      <color indexed="2"/>
      <name val="ＭＳ Ｐゴシック"/>
      <charset val="134"/>
    </font>
    <font>
      <sz val="10"/>
      <color indexed="9"/>
      <name val="ＭＳ Ｐゴシック"/>
      <charset val="128"/>
    </font>
    <font>
      <b/>
      <sz val="8"/>
      <color indexed="10"/>
      <name val="ＭＳ Ｐゴシック"/>
      <charset val="128"/>
    </font>
  </fonts>
  <fills count="40">
    <fill>
      <patternFill patternType="none"/>
    </fill>
    <fill>
      <patternFill patternType="gray125"/>
    </fill>
    <fill>
      <patternFill patternType="solid">
        <fgColor indexed="2"/>
        <bgColor indexed="64"/>
      </patternFill>
    </fill>
    <fill>
      <patternFill patternType="solid">
        <fgColor rgb="FFFFC0CB"/>
        <bgColor indexed="64"/>
      </patternFill>
    </fill>
    <fill>
      <patternFill patternType="solid">
        <fgColor indexed="8"/>
        <bgColor indexed="64"/>
      </patternFill>
    </fill>
    <fill>
      <patternFill patternType="gray0625"/>
    </fill>
    <fill>
      <patternFill patternType="solid">
        <fgColor indexed="65"/>
        <bgColor indexed="64"/>
      </patternFill>
    </fill>
    <fill>
      <patternFill patternType="solid">
        <fgColor theme="0" tint="-0.149998474074526"/>
        <bgColor indexed="64"/>
      </patternFill>
    </fill>
    <fill>
      <patternFill patternType="solid">
        <fgColor rgb="FFFFC0CB"/>
        <bgColor theme="6"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hair">
        <color auto="1"/>
      </left>
      <right style="thin">
        <color auto="1"/>
      </right>
      <top style="medium">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style="thin">
        <color auto="1"/>
      </left>
      <right/>
      <top/>
      <bottom/>
      <diagonal/>
    </border>
    <border>
      <left style="hair">
        <color auto="1"/>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medium">
        <color auto="1"/>
      </top>
      <bottom style="dotted">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hair">
        <color auto="1"/>
      </left>
      <right style="medium">
        <color auto="1"/>
      </right>
      <top style="medium">
        <color auto="1"/>
      </top>
      <bottom/>
      <diagonal/>
    </border>
    <border>
      <left style="hair">
        <color auto="1"/>
      </left>
      <right style="medium">
        <color auto="1"/>
      </right>
      <top style="thin">
        <color auto="1"/>
      </top>
      <bottom style="thin">
        <color auto="1"/>
      </bottom>
      <diagonal/>
    </border>
    <border>
      <left style="hair">
        <color auto="1"/>
      </left>
      <right style="medium">
        <color auto="1"/>
      </right>
      <top/>
      <bottom/>
      <diagonal/>
    </border>
    <border>
      <left style="thin">
        <color auto="1"/>
      </left>
      <right/>
      <top/>
      <bottom style="thin">
        <color auto="1"/>
      </bottom>
      <diagonal/>
    </border>
    <border>
      <left style="hair">
        <color auto="1"/>
      </left>
      <right style="medium">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diagonal/>
    </border>
    <border>
      <left/>
      <right/>
      <top/>
      <bottom style="hair">
        <color auto="1"/>
      </bottom>
      <diagonal/>
    </border>
    <border>
      <left style="medium">
        <color auto="1"/>
      </left>
      <right/>
      <top style="hair">
        <color auto="1"/>
      </top>
      <bottom/>
      <diagonal/>
    </border>
    <border>
      <left/>
      <right style="hair">
        <color auto="1"/>
      </right>
      <top style="hair">
        <color auto="1"/>
      </top>
      <bottom/>
      <diagonal/>
    </border>
    <border>
      <left/>
      <right/>
      <top style="hair">
        <color auto="1"/>
      </top>
      <bottom/>
      <diagonal/>
    </border>
    <border>
      <left style="medium">
        <color auto="1"/>
      </left>
      <right/>
      <top/>
      <bottom style="hair">
        <color auto="1"/>
      </bottom>
      <diagonal/>
    </border>
    <border>
      <left/>
      <right style="hair">
        <color auto="1"/>
      </right>
      <top/>
      <bottom style="hair">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medium">
        <color auto="1"/>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style="medium">
        <color rgb="FF000000"/>
      </left>
      <right/>
      <top style="medium">
        <color indexed="8"/>
      </top>
      <bottom/>
      <diagonal/>
    </border>
    <border>
      <left/>
      <right/>
      <top style="medium">
        <color indexed="8"/>
      </top>
      <bottom/>
      <diagonal/>
    </border>
    <border>
      <left/>
      <right style="hair">
        <color auto="1"/>
      </right>
      <top/>
      <bottom style="thin">
        <color auto="1"/>
      </bottom>
      <diagonal/>
    </border>
    <border>
      <left style="hair">
        <color auto="1"/>
      </left>
      <right/>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top style="hair">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medium">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diagonal/>
    </border>
    <border>
      <left style="hair">
        <color auto="1"/>
      </left>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thin">
        <color auto="1"/>
      </top>
      <bottom style="hair">
        <color auto="1"/>
      </bottom>
      <diagonal/>
    </border>
    <border>
      <left style="thin">
        <color rgb="FF000000"/>
      </left>
      <right/>
      <top/>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rgb="FF000000"/>
      </left>
      <right/>
      <top/>
      <bottom style="hair">
        <color rgb="FF000000"/>
      </bottom>
      <diagonal/>
    </border>
    <border>
      <left/>
      <right/>
      <top/>
      <bottom style="hair">
        <color rgb="FF000000"/>
      </bottom>
      <diagonal/>
    </border>
    <border>
      <left/>
      <right style="thin">
        <color auto="1"/>
      </right>
      <top/>
      <bottom style="hair">
        <color rgb="FF000000"/>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style="medium">
        <color auto="1"/>
      </right>
      <top/>
      <bottom style="thin">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style="thin">
        <color auto="1"/>
      </top>
      <bottom style="hair">
        <color auto="1"/>
      </bottom>
      <diagonal/>
    </border>
    <border>
      <left/>
      <right style="medium">
        <color auto="1"/>
      </right>
      <top style="medium">
        <color auto="1"/>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left style="medium">
        <color auto="1"/>
      </left>
      <right style="hair">
        <color auto="1"/>
      </right>
      <top style="thin">
        <color auto="1"/>
      </top>
      <bottom/>
      <diagonal/>
    </border>
    <border>
      <left style="hair">
        <color auto="1"/>
      </left>
      <right style="hair">
        <color auto="1"/>
      </right>
      <top style="thin">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medium">
        <color rgb="FF000000"/>
      </left>
      <right/>
      <top/>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medium">
        <color rgb="FF000000"/>
      </left>
      <right/>
      <top/>
      <bottom style="thin">
        <color auto="1"/>
      </bottom>
      <diagonal/>
    </border>
    <border>
      <left/>
      <right style="hair">
        <color rgb="FF000000"/>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hair">
        <color auto="1"/>
      </top>
      <bottom style="hair">
        <color auto="1"/>
      </bottom>
      <diagonal/>
    </border>
    <border>
      <left style="hair">
        <color rgb="FF000000"/>
      </left>
      <right/>
      <top style="hair">
        <color auto="1"/>
      </top>
      <bottom style="hair">
        <color rgb="FF000000"/>
      </bottom>
      <diagonal/>
    </border>
    <border>
      <left/>
      <right/>
      <top style="hair">
        <color auto="1"/>
      </top>
      <bottom style="hair">
        <color rgb="FF000000"/>
      </bottom>
      <diagonal/>
    </border>
    <border diagonalDown="1">
      <left style="hair">
        <color rgb="FF000000"/>
      </left>
      <right/>
      <top/>
      <bottom style="thin">
        <color auto="1"/>
      </bottom>
      <diagonal style="hair">
        <color rgb="FF000000"/>
      </diagonal>
    </border>
    <border diagonalDown="1">
      <left/>
      <right/>
      <top/>
      <bottom style="thin">
        <color auto="1"/>
      </bottom>
      <diagonal style="hair">
        <color rgb="FF000000"/>
      </diagonal>
    </border>
    <border>
      <left style="medium">
        <color rgb="FF000000"/>
      </left>
      <right/>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hair">
        <color auto="1"/>
      </right>
      <top/>
      <bottom style="medium">
        <color auto="1"/>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auto="1"/>
      </bottom>
      <diagonal/>
    </border>
    <border>
      <left/>
      <right style="hair">
        <color rgb="FF000000"/>
      </right>
      <top/>
      <bottom style="hair">
        <color rgb="FF000000"/>
      </bottom>
      <diagonal/>
    </border>
    <border>
      <left/>
      <right style="hair">
        <color rgb="FF000000"/>
      </right>
      <top style="hair">
        <color auto="1"/>
      </top>
      <bottom style="hair">
        <color auto="1"/>
      </bottom>
      <diagonal/>
    </border>
    <border>
      <left style="hair">
        <color rgb="FF000000"/>
      </left>
      <right style="hair">
        <color rgb="FF000000"/>
      </right>
      <top style="hair">
        <color auto="1"/>
      </top>
      <bottom style="hair">
        <color auto="1"/>
      </bottom>
      <diagonal/>
    </border>
    <border>
      <left style="hair">
        <color rgb="FF000000"/>
      </left>
      <right/>
      <top style="hair">
        <color auto="1"/>
      </top>
      <bottom/>
      <diagonal/>
    </border>
    <border>
      <left/>
      <right style="hair">
        <color rgb="FF000000"/>
      </right>
      <top style="hair">
        <color auto="1"/>
      </top>
      <bottom/>
      <diagonal/>
    </border>
    <border>
      <left style="hair">
        <color rgb="FF000000"/>
      </left>
      <right/>
      <top/>
      <bottom style="hair">
        <color auto="1"/>
      </bottom>
      <diagonal/>
    </border>
    <border>
      <left/>
      <right style="hair">
        <color rgb="FF000000"/>
      </right>
      <top/>
      <bottom style="hair">
        <color auto="1"/>
      </bottom>
      <diagonal/>
    </border>
    <border>
      <left/>
      <right style="hair">
        <color rgb="FF000000"/>
      </right>
      <top style="hair">
        <color auto="1"/>
      </top>
      <bottom style="hair">
        <color rgb="FF000000"/>
      </bottom>
      <diagonal/>
    </border>
    <border>
      <left style="hair">
        <color rgb="FF000000"/>
      </left>
      <right style="hair">
        <color rgb="FF000000"/>
      </right>
      <top style="hair">
        <color auto="1"/>
      </top>
      <bottom style="hair">
        <color rgb="FF000000"/>
      </bottom>
      <diagonal/>
    </border>
    <border diagonalDown="1">
      <left/>
      <right style="hair">
        <color rgb="FF000000"/>
      </right>
      <top/>
      <bottom style="thin">
        <color auto="1"/>
      </bottom>
      <diagonal style="hair">
        <color rgb="FF000000"/>
      </diagonal>
    </border>
    <border>
      <left style="hair">
        <color rgb="FF000000"/>
      </left>
      <right/>
      <top/>
      <bottom style="thin">
        <color auto="1"/>
      </bottom>
      <diagonal/>
    </border>
    <border>
      <left style="hair">
        <color auto="1"/>
      </left>
      <right style="hair">
        <color auto="1"/>
      </right>
      <top/>
      <bottom style="hair">
        <color rgb="FF000000"/>
      </bottom>
      <diagonal/>
    </border>
    <border>
      <left/>
      <right style="medium">
        <color rgb="FF000000"/>
      </right>
      <top/>
      <bottom/>
      <diagonal/>
    </border>
    <border>
      <left/>
      <right style="medium">
        <color rgb="FF000000"/>
      </right>
      <top style="hair">
        <color rgb="FF000000"/>
      </top>
      <bottom style="hair">
        <color rgb="FF000000"/>
      </bottom>
      <diagonal/>
    </border>
    <border>
      <left/>
      <right style="medium">
        <color rgb="FF000000"/>
      </right>
      <top style="hair">
        <color rgb="FF000000"/>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dotted">
        <color auto="1"/>
      </right>
      <top style="thin">
        <color auto="1"/>
      </top>
      <bottom style="thin">
        <color auto="1"/>
      </bottom>
      <diagonal/>
    </border>
    <border>
      <left/>
      <right style="dotted">
        <color auto="1"/>
      </right>
      <top style="thin">
        <color auto="1"/>
      </top>
      <bottom/>
      <diagonal/>
    </border>
    <border>
      <left/>
      <right/>
      <top style="thin">
        <color auto="1"/>
      </top>
      <bottom style="dotted">
        <color auto="1"/>
      </bottom>
      <diagonal/>
    </border>
    <border>
      <left/>
      <right style="dotted">
        <color auto="1"/>
      </right>
      <top style="thin">
        <color auto="1"/>
      </top>
      <bottom style="dotted">
        <color auto="1"/>
      </bottom>
      <diagonal/>
    </border>
    <border>
      <left/>
      <right style="dotted">
        <color auto="1"/>
      </right>
      <top/>
      <bottom style="thin">
        <color auto="1"/>
      </bottom>
      <diagonal/>
    </border>
    <border>
      <left/>
      <right style="dotted">
        <color auto="1"/>
      </right>
      <top style="thin">
        <color auto="1"/>
      </top>
      <bottom style="thin">
        <color auto="1"/>
      </bottom>
      <diagonal/>
    </border>
    <border>
      <left style="dotted">
        <color auto="1"/>
      </left>
      <right/>
      <top style="thin">
        <color auto="1"/>
      </top>
      <bottom style="dotted">
        <color auto="1"/>
      </bottom>
      <diagonal/>
    </border>
    <border>
      <left style="dotted">
        <color auto="1"/>
      </left>
      <right/>
      <top/>
      <bottom style="thin">
        <color auto="1"/>
      </bottom>
      <diagonal/>
    </border>
    <border>
      <left style="dotted">
        <color auto="1"/>
      </left>
      <right/>
      <top style="dotted">
        <color auto="1"/>
      </top>
      <bottom style="thin">
        <color auto="1"/>
      </bottom>
      <diagonal/>
    </border>
    <border>
      <left style="double">
        <color auto="1"/>
      </left>
      <right/>
      <top style="thin">
        <color auto="1"/>
      </top>
      <bottom style="thin">
        <color auto="1"/>
      </bottom>
      <diagonal/>
    </border>
    <border>
      <left style="double">
        <color auto="1"/>
      </left>
      <right style="dotted">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auto="1"/>
      </right>
      <top style="thin">
        <color auto="1"/>
      </top>
      <bottom style="dott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81" fillId="0" borderId="0" applyFont="0" applyFill="0" applyBorder="0" applyAlignment="0" applyProtection="0">
      <alignment vertical="center"/>
    </xf>
    <xf numFmtId="177" fontId="81" fillId="0" borderId="0" applyFont="0" applyFill="0" applyBorder="0" applyAlignment="0" applyProtection="0">
      <alignment vertical="center"/>
    </xf>
    <xf numFmtId="9" fontId="81" fillId="0" borderId="0" applyFont="0" applyFill="0" applyBorder="0" applyAlignment="0" applyProtection="0">
      <alignment vertical="center"/>
    </xf>
    <xf numFmtId="38" fontId="41" fillId="0" borderId="0" applyFont="0" applyFill="0" applyBorder="0" applyProtection="0"/>
    <xf numFmtId="6" fontId="41" fillId="0" borderId="0" applyFont="0" applyFill="0" applyBorder="0" applyProtection="0">
      <alignment vertical="center"/>
    </xf>
    <xf numFmtId="0" fontId="67" fillId="0" borderId="0" applyNumberFormat="0" applyFill="0" applyBorder="0" applyProtection="0"/>
    <xf numFmtId="0" fontId="82" fillId="0" borderId="0" applyNumberFormat="0" applyFill="0" applyBorder="0" applyAlignment="0" applyProtection="0">
      <alignment vertical="center"/>
    </xf>
    <xf numFmtId="0" fontId="81" fillId="9" borderId="201" applyNumberFormat="0" applyFon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202" applyNumberFormat="0" applyFill="0" applyAlignment="0" applyProtection="0">
      <alignment vertical="center"/>
    </xf>
    <xf numFmtId="0" fontId="87" fillId="0" borderId="202" applyNumberFormat="0" applyFill="0" applyAlignment="0" applyProtection="0">
      <alignment vertical="center"/>
    </xf>
    <xf numFmtId="0" fontId="88" fillId="0" borderId="203" applyNumberFormat="0" applyFill="0" applyAlignment="0" applyProtection="0">
      <alignment vertical="center"/>
    </xf>
    <xf numFmtId="0" fontId="88" fillId="0" borderId="0" applyNumberFormat="0" applyFill="0" applyBorder="0" applyAlignment="0" applyProtection="0">
      <alignment vertical="center"/>
    </xf>
    <xf numFmtId="0" fontId="89" fillId="10" borderId="204" applyNumberFormat="0" applyAlignment="0" applyProtection="0">
      <alignment vertical="center"/>
    </xf>
    <xf numFmtId="0" fontId="90" fillId="11" borderId="205" applyNumberFormat="0" applyAlignment="0" applyProtection="0">
      <alignment vertical="center"/>
    </xf>
    <xf numFmtId="0" fontId="91" fillId="11" borderId="204" applyNumberFormat="0" applyAlignment="0" applyProtection="0">
      <alignment vertical="center"/>
    </xf>
    <xf numFmtId="0" fontId="92" fillId="12" borderId="206" applyNumberFormat="0" applyAlignment="0" applyProtection="0">
      <alignment vertical="center"/>
    </xf>
    <xf numFmtId="0" fontId="93" fillId="0" borderId="207" applyNumberFormat="0" applyFill="0" applyAlignment="0" applyProtection="0">
      <alignment vertical="center"/>
    </xf>
    <xf numFmtId="0" fontId="94" fillId="0" borderId="208" applyNumberFormat="0" applyFill="0" applyAlignment="0" applyProtection="0">
      <alignment vertical="center"/>
    </xf>
    <xf numFmtId="0" fontId="95" fillId="13" borderId="0" applyNumberFormat="0" applyBorder="0" applyAlignment="0" applyProtection="0">
      <alignment vertical="center"/>
    </xf>
    <xf numFmtId="0" fontId="96" fillId="14" borderId="0" applyNumberFormat="0" applyBorder="0" applyAlignment="0" applyProtection="0">
      <alignment vertical="center"/>
    </xf>
    <xf numFmtId="0" fontId="97" fillId="15" borderId="0" applyNumberFormat="0" applyBorder="0" applyAlignment="0" applyProtection="0">
      <alignment vertical="center"/>
    </xf>
    <xf numFmtId="0" fontId="98" fillId="16" borderId="0" applyNumberFormat="0" applyBorder="0" applyAlignment="0" applyProtection="0">
      <alignment vertical="center"/>
    </xf>
    <xf numFmtId="0" fontId="99" fillId="17" borderId="0" applyNumberFormat="0" applyBorder="0" applyAlignment="0" applyProtection="0">
      <alignment vertical="center"/>
    </xf>
    <xf numFmtId="0" fontId="99" fillId="18" borderId="0" applyNumberFormat="0" applyBorder="0" applyAlignment="0" applyProtection="0">
      <alignment vertical="center"/>
    </xf>
    <xf numFmtId="0" fontId="98" fillId="19" borderId="0" applyNumberFormat="0" applyBorder="0" applyAlignment="0" applyProtection="0">
      <alignment vertical="center"/>
    </xf>
    <xf numFmtId="0" fontId="98" fillId="20" borderId="0" applyNumberFormat="0" applyBorder="0" applyAlignment="0" applyProtection="0">
      <alignment vertical="center"/>
    </xf>
    <xf numFmtId="0" fontId="99" fillId="21" borderId="0" applyNumberFormat="0" applyBorder="0" applyAlignment="0" applyProtection="0">
      <alignment vertical="center"/>
    </xf>
    <xf numFmtId="0" fontId="99" fillId="22" borderId="0" applyNumberFormat="0" applyBorder="0" applyAlignment="0" applyProtection="0">
      <alignment vertical="center"/>
    </xf>
    <xf numFmtId="0" fontId="98" fillId="23" borderId="0" applyNumberFormat="0" applyBorder="0" applyAlignment="0" applyProtection="0">
      <alignment vertical="center"/>
    </xf>
    <xf numFmtId="0" fontId="98" fillId="24" borderId="0" applyNumberFormat="0" applyBorder="0" applyAlignment="0" applyProtection="0">
      <alignment vertical="center"/>
    </xf>
    <xf numFmtId="0" fontId="99" fillId="25" borderId="0" applyNumberFormat="0" applyBorder="0" applyAlignment="0" applyProtection="0">
      <alignment vertical="center"/>
    </xf>
    <xf numFmtId="0" fontId="99" fillId="26" borderId="0" applyNumberFormat="0" applyBorder="0" applyAlignment="0" applyProtection="0">
      <alignment vertical="center"/>
    </xf>
    <xf numFmtId="0" fontId="98" fillId="27" borderId="0" applyNumberFormat="0" applyBorder="0" applyAlignment="0" applyProtection="0">
      <alignment vertical="center"/>
    </xf>
    <xf numFmtId="0" fontId="98" fillId="28" borderId="0" applyNumberFormat="0" applyBorder="0" applyAlignment="0" applyProtection="0">
      <alignment vertical="center"/>
    </xf>
    <xf numFmtId="0" fontId="99" fillId="29" borderId="0" applyNumberFormat="0" applyBorder="0" applyAlignment="0" applyProtection="0">
      <alignment vertical="center"/>
    </xf>
    <xf numFmtId="0" fontId="99" fillId="30" borderId="0" applyNumberFormat="0" applyBorder="0" applyAlignment="0" applyProtection="0">
      <alignment vertical="center"/>
    </xf>
    <xf numFmtId="0" fontId="98" fillId="31" borderId="0" applyNumberFormat="0" applyBorder="0" applyAlignment="0" applyProtection="0">
      <alignment vertical="center"/>
    </xf>
    <xf numFmtId="0" fontId="98" fillId="32" borderId="0" applyNumberFormat="0" applyBorder="0" applyAlignment="0" applyProtection="0">
      <alignment vertical="center"/>
    </xf>
    <xf numFmtId="0" fontId="99" fillId="33" borderId="0" applyNumberFormat="0" applyBorder="0" applyAlignment="0" applyProtection="0">
      <alignment vertical="center"/>
    </xf>
    <xf numFmtId="0" fontId="99" fillId="34" borderId="0" applyNumberFormat="0" applyBorder="0" applyAlignment="0" applyProtection="0">
      <alignment vertical="center"/>
    </xf>
    <xf numFmtId="0" fontId="98" fillId="35" borderId="0" applyNumberFormat="0" applyBorder="0" applyAlignment="0" applyProtection="0">
      <alignment vertical="center"/>
    </xf>
    <xf numFmtId="0" fontId="98" fillId="36" borderId="0" applyNumberFormat="0" applyBorder="0" applyAlignment="0" applyProtection="0">
      <alignment vertical="center"/>
    </xf>
    <xf numFmtId="0" fontId="99" fillId="37" borderId="0" applyNumberFormat="0" applyBorder="0" applyAlignment="0" applyProtection="0">
      <alignment vertical="center"/>
    </xf>
    <xf numFmtId="0" fontId="99" fillId="38" borderId="0" applyNumberFormat="0" applyBorder="0" applyAlignment="0" applyProtection="0">
      <alignment vertical="center"/>
    </xf>
    <xf numFmtId="0" fontId="98" fillId="39" borderId="0" applyNumberFormat="0" applyBorder="0" applyAlignment="0" applyProtection="0">
      <alignment vertical="center"/>
    </xf>
    <xf numFmtId="0" fontId="100" fillId="0" borderId="0" applyNumberFormat="0" applyFill="0" applyBorder="0" applyAlignment="0" applyProtection="0"/>
    <xf numFmtId="0" fontId="1" fillId="0" borderId="0"/>
  </cellStyleXfs>
  <cellXfs count="1022">
    <xf numFmtId="0" fontId="0" fillId="0" borderId="0" xfId="0"/>
    <xf numFmtId="0" fontId="1" fillId="0" borderId="0" xfId="50" applyFont="1" applyAlignment="1">
      <alignment vertical="center"/>
    </xf>
    <xf numFmtId="0" fontId="2" fillId="2" borderId="0" xfId="50" applyFont="1" applyFill="1" applyAlignment="1">
      <alignment horizontal="center" vertical="center"/>
    </xf>
    <xf numFmtId="0" fontId="3" fillId="0" borderId="0" xfId="50" applyFont="1" applyAlignment="1">
      <alignment horizontal="center" vertical="center" wrapText="1"/>
    </xf>
    <xf numFmtId="0" fontId="4" fillId="0" borderId="0" xfId="50" applyFont="1" applyAlignment="1">
      <alignment horizontal="left" vertical="center" wrapText="1"/>
    </xf>
    <xf numFmtId="0" fontId="5" fillId="0" borderId="0" xfId="50" applyFont="1" applyAlignment="1">
      <alignment horizontal="left" vertical="top" wrapText="1"/>
    </xf>
    <xf numFmtId="0" fontId="6" fillId="0" borderId="0" xfId="50" applyFont="1" applyAlignment="1">
      <alignment horizontal="left" vertical="center" wrapText="1"/>
    </xf>
    <xf numFmtId="0" fontId="6" fillId="0" borderId="0" xfId="50" applyFont="1" applyAlignment="1">
      <alignment horizontal="left" vertical="top" wrapText="1"/>
    </xf>
    <xf numFmtId="0" fontId="7" fillId="0" borderId="1" xfId="50" applyFont="1" applyBorder="1" applyAlignment="1">
      <alignment horizontal="center" vertical="center" wrapText="1"/>
    </xf>
    <xf numFmtId="0" fontId="7" fillId="0" borderId="2" xfId="50" applyFont="1" applyBorder="1" applyAlignment="1">
      <alignment horizontal="center" vertical="center" wrapText="1"/>
    </xf>
    <xf numFmtId="0" fontId="8" fillId="0" borderId="3" xfId="50" applyFont="1" applyBorder="1" applyAlignment="1">
      <alignment horizontal="left" vertical="center" wrapText="1"/>
    </xf>
    <xf numFmtId="0" fontId="7" fillId="0" borderId="2" xfId="50" applyFont="1" applyBorder="1" applyAlignment="1">
      <alignment horizontal="left" vertical="center" wrapText="1"/>
    </xf>
    <xf numFmtId="0" fontId="9" fillId="0" borderId="4" xfId="50" applyFont="1" applyBorder="1" applyAlignment="1">
      <alignment horizontal="center" vertical="center" wrapText="1"/>
    </xf>
    <xf numFmtId="0" fontId="9" fillId="0" borderId="5" xfId="50" applyFont="1" applyBorder="1" applyAlignment="1">
      <alignment horizontal="center" vertical="center" wrapText="1"/>
    </xf>
    <xf numFmtId="0" fontId="10" fillId="0" borderId="6" xfId="50" applyFont="1" applyBorder="1" applyAlignment="1">
      <alignment horizontal="center" vertical="center"/>
    </xf>
    <xf numFmtId="0" fontId="10" fillId="0" borderId="7" xfId="50" applyFont="1" applyBorder="1" applyAlignment="1">
      <alignment horizontal="center" vertical="center"/>
    </xf>
    <xf numFmtId="0" fontId="9" fillId="0" borderId="8" xfId="50" applyFont="1" applyBorder="1" applyAlignment="1">
      <alignment horizontal="center" vertical="center"/>
    </xf>
    <xf numFmtId="0" fontId="9" fillId="0" borderId="9" xfId="50" applyFont="1" applyBorder="1" applyAlignment="1">
      <alignment horizontal="center" vertical="center"/>
    </xf>
    <xf numFmtId="0" fontId="5" fillId="0" borderId="10" xfId="50" applyFont="1" applyBorder="1" applyAlignment="1">
      <alignment horizontal="center" vertical="center"/>
    </xf>
    <xf numFmtId="0" fontId="5" fillId="0" borderId="11" xfId="50" applyFont="1" applyBorder="1" applyAlignment="1">
      <alignment horizontal="center" vertical="center"/>
    </xf>
    <xf numFmtId="0" fontId="9" fillId="0" borderId="12" xfId="50" applyFont="1" applyBorder="1" applyAlignment="1">
      <alignment horizontal="center" vertical="center"/>
    </xf>
    <xf numFmtId="0" fontId="9" fillId="0" borderId="13" xfId="50" applyFont="1" applyBorder="1" applyAlignment="1">
      <alignment horizontal="center" vertical="center"/>
    </xf>
    <xf numFmtId="0" fontId="5" fillId="0" borderId="14" xfId="50" applyFont="1" applyBorder="1" applyAlignment="1">
      <alignment horizontal="center" vertical="center"/>
    </xf>
    <xf numFmtId="0" fontId="5" fillId="0" borderId="15" xfId="50" applyFont="1" applyBorder="1" applyAlignment="1">
      <alignment horizontal="center" vertical="center"/>
    </xf>
    <xf numFmtId="0" fontId="9" fillId="0" borderId="16" xfId="50" applyFont="1" applyBorder="1" applyAlignment="1">
      <alignment horizontal="center" vertical="center"/>
    </xf>
    <xf numFmtId="0" fontId="9" fillId="0" borderId="17" xfId="50" applyFont="1" applyBorder="1" applyAlignment="1">
      <alignment horizontal="center" vertical="center"/>
    </xf>
    <xf numFmtId="178" fontId="5" fillId="0" borderId="18" xfId="50" applyNumberFormat="1" applyFont="1" applyBorder="1" applyAlignment="1">
      <alignment horizontal="center" vertical="center"/>
    </xf>
    <xf numFmtId="178" fontId="5" fillId="0" borderId="19" xfId="50" applyNumberFormat="1" applyFont="1" applyBorder="1" applyAlignment="1">
      <alignment horizontal="center" vertical="center"/>
    </xf>
    <xf numFmtId="0" fontId="10" fillId="0" borderId="0" xfId="50" applyFont="1" applyAlignment="1">
      <alignment vertical="top" wrapText="1"/>
    </xf>
    <xf numFmtId="0" fontId="11" fillId="0" borderId="0" xfId="50" applyFont="1" applyAlignment="1">
      <alignment horizontal="left" vertical="center"/>
    </xf>
    <xf numFmtId="0" fontId="7" fillId="0" borderId="14" xfId="50" applyFont="1" applyBorder="1" applyAlignment="1">
      <alignment horizontal="center" vertical="center" wrapText="1"/>
    </xf>
    <xf numFmtId="0" fontId="7" fillId="0" borderId="13" xfId="50" applyFont="1" applyBorder="1" applyAlignment="1">
      <alignment horizontal="center" vertical="center" wrapText="1"/>
    </xf>
    <xf numFmtId="0" fontId="7" fillId="0" borderId="14" xfId="50" applyFont="1" applyBorder="1" applyAlignment="1">
      <alignment horizontal="center" vertical="center"/>
    </xf>
    <xf numFmtId="0" fontId="7" fillId="0" borderId="15" xfId="50" applyFont="1" applyBorder="1" applyAlignment="1">
      <alignment horizontal="center" vertical="center"/>
    </xf>
    <xf numFmtId="0" fontId="12" fillId="0" borderId="14" xfId="50" applyFont="1" applyBorder="1" applyAlignment="1">
      <alignment horizontal="center" vertical="center" wrapText="1"/>
    </xf>
    <xf numFmtId="0" fontId="12" fillId="0" borderId="13" xfId="50" applyFont="1" applyBorder="1" applyAlignment="1">
      <alignment horizontal="center" vertical="center" wrapText="1"/>
    </xf>
    <xf numFmtId="0" fontId="13" fillId="0" borderId="14" xfId="50" applyFont="1" applyBorder="1" applyAlignment="1">
      <alignment horizontal="center" vertical="center"/>
    </xf>
    <xf numFmtId="0" fontId="13" fillId="0" borderId="15" xfId="50" applyFont="1" applyBorder="1" applyAlignment="1">
      <alignment horizontal="center" vertical="center"/>
    </xf>
    <xf numFmtId="0" fontId="11" fillId="0" borderId="0" xfId="50" applyFont="1" applyAlignment="1">
      <alignment vertical="center"/>
    </xf>
    <xf numFmtId="0" fontId="14" fillId="0" borderId="0" xfId="50" applyFont="1" applyAlignment="1">
      <alignment vertical="center"/>
    </xf>
    <xf numFmtId="0" fontId="15" fillId="0" borderId="1" xfId="50" applyFont="1" applyBorder="1" applyAlignment="1">
      <alignment horizontal="left" vertical="center" wrapText="1" shrinkToFit="1"/>
    </xf>
    <xf numFmtId="0" fontId="15" fillId="0" borderId="2" xfId="50" applyFont="1" applyBorder="1" applyAlignment="1">
      <alignment horizontal="left" vertical="center" wrapText="1" shrinkToFit="1"/>
    </xf>
    <xf numFmtId="0" fontId="16" fillId="0" borderId="2" xfId="50" applyFont="1" applyBorder="1" applyAlignment="1">
      <alignment horizontal="center" vertical="center"/>
    </xf>
    <xf numFmtId="0" fontId="16" fillId="0" borderId="0" xfId="50" applyFont="1" applyAlignment="1">
      <alignment horizontal="center" vertical="center"/>
    </xf>
    <xf numFmtId="0" fontId="1" fillId="0" borderId="0" xfId="50" applyFont="1" applyAlignment="1">
      <alignment horizontal="center" vertical="center"/>
    </xf>
    <xf numFmtId="0" fontId="17" fillId="0" borderId="20" xfId="50" applyFont="1" applyBorder="1" applyAlignment="1">
      <alignment horizontal="center" vertical="center"/>
    </xf>
    <xf numFmtId="0" fontId="17" fillId="0" borderId="3" xfId="50" applyFont="1" applyBorder="1" applyAlignment="1">
      <alignment horizontal="center" vertical="center"/>
    </xf>
    <xf numFmtId="0" fontId="17" fillId="0" borderId="1" xfId="50" applyFont="1" applyBorder="1" applyAlignment="1">
      <alignment horizontal="center" vertical="center"/>
    </xf>
    <xf numFmtId="0" fontId="17" fillId="0" borderId="2" xfId="50" applyFont="1" applyBorder="1" applyAlignment="1">
      <alignment horizontal="center" vertical="center"/>
    </xf>
    <xf numFmtId="0" fontId="1" fillId="0" borderId="4" xfId="50" applyFont="1" applyBorder="1" applyAlignment="1">
      <alignment horizontal="center" vertical="center"/>
    </xf>
    <xf numFmtId="0" fontId="1" fillId="0" borderId="21" xfId="50" applyFont="1" applyBorder="1" applyAlignment="1">
      <alignment horizontal="center" vertical="center"/>
    </xf>
    <xf numFmtId="0" fontId="9" fillId="0" borderId="22" xfId="50" applyFont="1" applyBorder="1" applyAlignment="1">
      <alignment horizontal="center" vertical="center"/>
    </xf>
    <xf numFmtId="0" fontId="9" fillId="0" borderId="23" xfId="50" applyFont="1" applyBorder="1" applyAlignment="1">
      <alignment horizontal="center" vertical="center"/>
    </xf>
    <xf numFmtId="0" fontId="1" fillId="0" borderId="24" xfId="50" applyFont="1" applyBorder="1" applyAlignment="1">
      <alignment horizontal="center" vertical="center"/>
    </xf>
    <xf numFmtId="0" fontId="5" fillId="0" borderId="25" xfId="50" applyFont="1" applyBorder="1" applyAlignment="1">
      <alignment horizontal="center" vertical="center"/>
    </xf>
    <xf numFmtId="0" fontId="9" fillId="0" borderId="26" xfId="50" applyFont="1" applyBorder="1" applyAlignment="1">
      <alignment horizontal="center" vertical="center"/>
    </xf>
    <xf numFmtId="0" fontId="5" fillId="0" borderId="27" xfId="50" applyFont="1" applyBorder="1" applyAlignment="1">
      <alignment horizontal="center" vertical="center"/>
    </xf>
    <xf numFmtId="0" fontId="9" fillId="0" borderId="28" xfId="50" applyFont="1" applyBorder="1" applyAlignment="1">
      <alignment horizontal="center" vertical="center"/>
    </xf>
    <xf numFmtId="0" fontId="9" fillId="0" borderId="25" xfId="50" applyFont="1" applyBorder="1" applyAlignment="1">
      <alignment horizontal="center" vertical="center"/>
    </xf>
    <xf numFmtId="0" fontId="1" fillId="0" borderId="29" xfId="50" applyFont="1" applyBorder="1" applyAlignment="1">
      <alignment horizontal="center" vertical="center"/>
    </xf>
    <xf numFmtId="0" fontId="1" fillId="0" borderId="30" xfId="50" applyFont="1" applyBorder="1" applyAlignment="1">
      <alignment horizontal="center" vertical="center"/>
    </xf>
    <xf numFmtId="0" fontId="9" fillId="0" borderId="27" xfId="50" applyFont="1" applyBorder="1" applyAlignment="1">
      <alignment horizontal="center" vertical="center"/>
    </xf>
    <xf numFmtId="0" fontId="9" fillId="0" borderId="31" xfId="50" applyFont="1" applyBorder="1" applyAlignment="1">
      <alignment horizontal="center" vertical="center"/>
    </xf>
    <xf numFmtId="0" fontId="9" fillId="0" borderId="32" xfId="50" applyFont="1" applyBorder="1" applyAlignment="1">
      <alignment horizontal="center" vertical="center"/>
    </xf>
    <xf numFmtId="0" fontId="18" fillId="0" borderId="4" xfId="50" applyFont="1" applyBorder="1" applyAlignment="1">
      <alignment horizontal="center" vertical="center"/>
    </xf>
    <xf numFmtId="0" fontId="18" fillId="0" borderId="21" xfId="50" applyFont="1" applyBorder="1" applyAlignment="1">
      <alignment horizontal="center" vertical="center"/>
    </xf>
    <xf numFmtId="0" fontId="18" fillId="0" borderId="24" xfId="50" applyFont="1" applyBorder="1" applyAlignment="1">
      <alignment horizontal="center" vertical="center"/>
    </xf>
    <xf numFmtId="0" fontId="18" fillId="0" borderId="0" xfId="50" applyFont="1" applyAlignment="1">
      <alignment horizontal="center" vertical="center"/>
    </xf>
    <xf numFmtId="0" fontId="19" fillId="0" borderId="4" xfId="50" applyFont="1" applyBorder="1" applyAlignment="1">
      <alignment horizontal="center" vertical="center"/>
    </xf>
    <xf numFmtId="0" fontId="19" fillId="0" borderId="21" xfId="50" applyFont="1" applyBorder="1" applyAlignment="1">
      <alignment horizontal="center" vertical="center"/>
    </xf>
    <xf numFmtId="0" fontId="19" fillId="0" borderId="24" xfId="50" applyFont="1" applyBorder="1" applyAlignment="1">
      <alignment horizontal="center" vertical="center"/>
    </xf>
    <xf numFmtId="0" fontId="19" fillId="0" borderId="0" xfId="50" applyFont="1" applyAlignment="1">
      <alignment horizontal="center" vertical="center"/>
    </xf>
    <xf numFmtId="0" fontId="20" fillId="0" borderId="31" xfId="50" applyFont="1" applyBorder="1" applyAlignment="1">
      <alignment horizontal="center" vertical="center"/>
    </xf>
    <xf numFmtId="0" fontId="1" fillId="0" borderId="33" xfId="50" applyFont="1" applyBorder="1" applyAlignment="1">
      <alignment horizontal="center" vertical="center"/>
    </xf>
    <xf numFmtId="0" fontId="1" fillId="0" borderId="34" xfId="50" applyFont="1" applyBorder="1" applyAlignment="1">
      <alignment horizontal="center" vertical="center"/>
    </xf>
    <xf numFmtId="0" fontId="21" fillId="0" borderId="0" xfId="50" applyFont="1" applyAlignment="1">
      <alignment horizontal="left" vertical="center" wrapText="1"/>
    </xf>
    <xf numFmtId="0" fontId="21" fillId="0" borderId="0" xfId="50" applyFont="1" applyAlignment="1">
      <alignment vertical="center"/>
    </xf>
    <xf numFmtId="0" fontId="9" fillId="0" borderId="0" xfId="50" applyFont="1" applyAlignment="1">
      <alignment horizontal="center" vertical="center"/>
    </xf>
    <xf numFmtId="0" fontId="9" fillId="0" borderId="6" xfId="50" applyFont="1" applyBorder="1" applyAlignment="1">
      <alignment horizontal="center" vertical="center"/>
    </xf>
    <xf numFmtId="0" fontId="9" fillId="0" borderId="7" xfId="50" applyFont="1" applyBorder="1" applyAlignment="1">
      <alignment horizontal="center" vertical="center"/>
    </xf>
    <xf numFmtId="0" fontId="9" fillId="0" borderId="35" xfId="50" applyFont="1" applyBorder="1" applyAlignment="1">
      <alignment horizontal="center" vertical="center"/>
    </xf>
    <xf numFmtId="0" fontId="5" fillId="0" borderId="7" xfId="50" applyFont="1" applyBorder="1" applyAlignment="1">
      <alignment horizontal="center" vertical="center"/>
    </xf>
    <xf numFmtId="0" fontId="9" fillId="0" borderId="10" xfId="50" applyFont="1" applyBorder="1" applyAlignment="1">
      <alignment horizontal="center" vertical="center"/>
    </xf>
    <xf numFmtId="0" fontId="9" fillId="0" borderId="11" xfId="50" applyFont="1" applyBorder="1" applyAlignment="1">
      <alignment horizontal="center" vertical="center"/>
    </xf>
    <xf numFmtId="0" fontId="9" fillId="0" borderId="36" xfId="50" applyFont="1" applyBorder="1" applyAlignment="1">
      <alignment horizontal="center" vertical="center"/>
    </xf>
    <xf numFmtId="0" fontId="5" fillId="0" borderId="10" xfId="50" applyFont="1" applyBorder="1" applyAlignment="1">
      <alignment horizontal="right" vertical="center"/>
    </xf>
    <xf numFmtId="0" fontId="9" fillId="0" borderId="14" xfId="50" applyFont="1" applyBorder="1" applyAlignment="1">
      <alignment horizontal="center" vertical="center"/>
    </xf>
    <xf numFmtId="0" fontId="9" fillId="0" borderId="15" xfId="50" applyFont="1" applyBorder="1" applyAlignment="1">
      <alignment horizontal="center" vertical="center"/>
    </xf>
    <xf numFmtId="0" fontId="9" fillId="0" borderId="18" xfId="50" applyFont="1" applyBorder="1" applyAlignment="1">
      <alignment horizontal="center" vertical="center"/>
    </xf>
    <xf numFmtId="0" fontId="9" fillId="0" borderId="19" xfId="50" applyFont="1" applyBorder="1" applyAlignment="1">
      <alignment horizontal="center" vertical="center"/>
    </xf>
    <xf numFmtId="0" fontId="5" fillId="0" borderId="18" xfId="50" applyFont="1" applyBorder="1" applyAlignment="1">
      <alignment horizontal="center" vertical="center"/>
    </xf>
    <xf numFmtId="0" fontId="7" fillId="0" borderId="13" xfId="50" applyFont="1" applyBorder="1" applyAlignment="1">
      <alignment horizontal="center" vertical="center"/>
    </xf>
    <xf numFmtId="0" fontId="7" fillId="0" borderId="15" xfId="50" applyFont="1" applyBorder="1" applyAlignment="1">
      <alignment horizontal="center" vertical="center" wrapText="1"/>
    </xf>
    <xf numFmtId="0" fontId="17" fillId="0" borderId="37" xfId="50" applyFont="1" applyBorder="1" applyAlignment="1">
      <alignment horizontal="center" vertical="center"/>
    </xf>
    <xf numFmtId="0" fontId="13" fillId="0" borderId="13" xfId="50" applyFont="1" applyBorder="1" applyAlignment="1">
      <alignment horizontal="center" vertical="center"/>
    </xf>
    <xf numFmtId="0" fontId="3" fillId="0" borderId="14" xfId="50" applyFont="1" applyBorder="1" applyAlignment="1">
      <alignment horizontal="center" vertical="center"/>
    </xf>
    <xf numFmtId="0" fontId="3" fillId="0" borderId="15" xfId="50" applyFont="1" applyBorder="1" applyAlignment="1">
      <alignment horizontal="center" vertical="center"/>
    </xf>
    <xf numFmtId="0" fontId="3" fillId="0" borderId="13" xfId="50" applyFont="1" applyBorder="1" applyAlignment="1">
      <alignment horizontal="center" vertical="center"/>
    </xf>
    <xf numFmtId="0" fontId="8" fillId="0" borderId="38" xfId="50" applyFont="1" applyBorder="1" applyAlignment="1">
      <alignment horizontal="left" vertical="center"/>
    </xf>
    <xf numFmtId="0" fontId="22" fillId="0" borderId="39" xfId="50" applyFont="1" applyBorder="1" applyAlignment="1">
      <alignment horizontal="left" vertical="center"/>
    </xf>
    <xf numFmtId="0" fontId="15" fillId="0" borderId="40" xfId="50" applyFont="1" applyBorder="1" applyAlignment="1">
      <alignment horizontal="left" vertical="center" wrapText="1" shrinkToFit="1"/>
    </xf>
    <xf numFmtId="0" fontId="23" fillId="0" borderId="1" xfId="50" applyFont="1" applyBorder="1" applyAlignment="1">
      <alignment horizontal="left" vertical="center" wrapText="1" shrinkToFit="1"/>
    </xf>
    <xf numFmtId="0" fontId="23" fillId="0" borderId="2" xfId="50" applyFont="1" applyBorder="1" applyAlignment="1">
      <alignment horizontal="left" vertical="center" wrapText="1" shrinkToFit="1"/>
    </xf>
    <xf numFmtId="0" fontId="17" fillId="0" borderId="41" xfId="50" applyFont="1" applyBorder="1" applyAlignment="1">
      <alignment horizontal="center" vertical="center"/>
    </xf>
    <xf numFmtId="0" fontId="22" fillId="0" borderId="3" xfId="50" applyFont="1" applyBorder="1" applyAlignment="1">
      <alignment horizontal="center" vertical="center" wrapText="1"/>
    </xf>
    <xf numFmtId="0" fontId="22" fillId="0" borderId="2" xfId="50" applyFont="1" applyBorder="1" applyAlignment="1">
      <alignment horizontal="center" vertical="center" wrapText="1"/>
    </xf>
    <xf numFmtId="0" fontId="24" fillId="0" borderId="42" xfId="50" applyFont="1" applyBorder="1" applyAlignment="1">
      <alignment horizontal="center" vertical="center" shrinkToFit="1"/>
    </xf>
    <xf numFmtId="0" fontId="24" fillId="0" borderId="43" xfId="50" applyFont="1" applyBorder="1" applyAlignment="1">
      <alignment horizontal="center" vertical="center" shrinkToFit="1"/>
    </xf>
    <xf numFmtId="0" fontId="24" fillId="0" borderId="44" xfId="50" applyFont="1" applyBorder="1" applyAlignment="1">
      <alignment horizontal="center" vertical="center" shrinkToFit="1"/>
    </xf>
    <xf numFmtId="0" fontId="23" fillId="0" borderId="45" xfId="50" applyFont="1" applyBorder="1" applyAlignment="1">
      <alignment horizontal="center" vertical="center" shrinkToFit="1"/>
    </xf>
    <xf numFmtId="0" fontId="25" fillId="0" borderId="45" xfId="50" applyFont="1" applyBorder="1" applyAlignment="1">
      <alignment horizontal="center" vertical="center" shrinkToFit="1"/>
    </xf>
    <xf numFmtId="0" fontId="24" fillId="0" borderId="38" xfId="50" applyFont="1" applyBorder="1" applyAlignment="1">
      <alignment horizontal="center" vertical="center" shrinkToFit="1"/>
    </xf>
    <xf numFmtId="0" fontId="24" fillId="0" borderId="46" xfId="50" applyFont="1" applyBorder="1" applyAlignment="1">
      <alignment horizontal="center" vertical="center" shrinkToFit="1"/>
    </xf>
    <xf numFmtId="0" fontId="24" fillId="0" borderId="14" xfId="50" applyFont="1" applyBorder="1" applyAlignment="1">
      <alignment horizontal="center" vertical="center" shrinkToFit="1"/>
    </xf>
    <xf numFmtId="0" fontId="23" fillId="0" borderId="47" xfId="50" applyFont="1" applyBorder="1" applyAlignment="1">
      <alignment horizontal="center" vertical="center" shrinkToFit="1"/>
    </xf>
    <xf numFmtId="0" fontId="25" fillId="0" borderId="47" xfId="50" applyFont="1" applyBorder="1" applyAlignment="1">
      <alignment horizontal="center" vertical="center" shrinkToFit="1"/>
    </xf>
    <xf numFmtId="0" fontId="24" fillId="0" borderId="18" xfId="50" applyFont="1" applyBorder="1" applyAlignment="1">
      <alignment horizontal="center" vertical="center" shrinkToFit="1"/>
    </xf>
    <xf numFmtId="0" fontId="24" fillId="0" borderId="17" xfId="50" applyFont="1" applyBorder="1" applyAlignment="1">
      <alignment horizontal="center" vertical="center" shrinkToFit="1"/>
    </xf>
    <xf numFmtId="0" fontId="24" fillId="0" borderId="48" xfId="50" applyFont="1" applyBorder="1" applyAlignment="1">
      <alignment horizontal="center" vertical="center" shrinkToFit="1"/>
    </xf>
    <xf numFmtId="0" fontId="25" fillId="0" borderId="49" xfId="50" applyFont="1" applyBorder="1" applyAlignment="1">
      <alignment horizontal="center" vertical="center" shrinkToFit="1"/>
    </xf>
    <xf numFmtId="0" fontId="23" fillId="0" borderId="49" xfId="50" applyFont="1" applyBorder="1" applyAlignment="1">
      <alignment horizontal="center" vertical="center" shrinkToFit="1"/>
    </xf>
    <xf numFmtId="0" fontId="5" fillId="0" borderId="26" xfId="50" applyFont="1" applyBorder="1" applyAlignment="1">
      <alignment horizontal="center" vertical="center"/>
    </xf>
    <xf numFmtId="0" fontId="24" fillId="0" borderId="13" xfId="50" applyFont="1" applyBorder="1" applyAlignment="1">
      <alignment horizontal="center" vertical="center" shrinkToFit="1"/>
    </xf>
    <xf numFmtId="0" fontId="5" fillId="0" borderId="28" xfId="50" applyFont="1" applyBorder="1" applyAlignment="1">
      <alignment horizontal="center" vertical="center"/>
    </xf>
    <xf numFmtId="0" fontId="24" fillId="0" borderId="50" xfId="50" applyFont="1" applyBorder="1" applyAlignment="1">
      <alignment horizontal="center" vertical="center" shrinkToFit="1"/>
    </xf>
    <xf numFmtId="0" fontId="24" fillId="0" borderId="51" xfId="50" applyFont="1" applyBorder="1" applyAlignment="1">
      <alignment horizontal="center" vertical="center" shrinkToFit="1"/>
    </xf>
    <xf numFmtId="0" fontId="25" fillId="0" borderId="52" xfId="50" applyFont="1" applyBorder="1" applyAlignment="1">
      <alignment horizontal="center" vertical="center" shrinkToFit="1"/>
    </xf>
    <xf numFmtId="0" fontId="23" fillId="0" borderId="52" xfId="50" applyFont="1" applyBorder="1" applyAlignment="1">
      <alignment horizontal="center" vertical="center" shrinkToFit="1"/>
    </xf>
    <xf numFmtId="0" fontId="5" fillId="0" borderId="46" xfId="50" applyFont="1" applyBorder="1" applyAlignment="1">
      <alignment horizontal="center" vertical="center"/>
    </xf>
    <xf numFmtId="0" fontId="23" fillId="0" borderId="53" xfId="50" applyFont="1" applyBorder="1" applyAlignment="1">
      <alignment horizontal="center" vertical="center" shrinkToFit="1"/>
    </xf>
    <xf numFmtId="0" fontId="24" fillId="0" borderId="54" xfId="50" applyFont="1" applyBorder="1" applyAlignment="1">
      <alignment horizontal="center" vertical="center" shrinkToFit="1"/>
    </xf>
    <xf numFmtId="0" fontId="9" fillId="0" borderId="46" xfId="50" applyFont="1" applyBorder="1" applyAlignment="1">
      <alignment horizontal="center" vertical="center"/>
    </xf>
    <xf numFmtId="0" fontId="10" fillId="0" borderId="44" xfId="50" applyFont="1" applyBorder="1" applyAlignment="1">
      <alignment horizontal="left" vertical="center" wrapText="1"/>
    </xf>
    <xf numFmtId="0" fontId="10" fillId="0" borderId="21" xfId="50" applyFont="1" applyBorder="1" applyAlignment="1">
      <alignment horizontal="left" vertical="center" wrapText="1"/>
    </xf>
    <xf numFmtId="0" fontId="5" fillId="0" borderId="32" xfId="50" applyFont="1" applyBorder="1" applyAlignment="1">
      <alignment horizontal="center" vertical="center"/>
    </xf>
    <xf numFmtId="0" fontId="10" fillId="0" borderId="50" xfId="50" applyFont="1" applyBorder="1" applyAlignment="1">
      <alignment horizontal="left" vertical="center" wrapText="1"/>
    </xf>
    <xf numFmtId="0" fontId="10" fillId="0" borderId="34" xfId="50" applyFont="1" applyBorder="1" applyAlignment="1">
      <alignment horizontal="left" vertical="center" wrapText="1"/>
    </xf>
    <xf numFmtId="0" fontId="26" fillId="0" borderId="44" xfId="50" applyFont="1" applyBorder="1" applyAlignment="1">
      <alignment horizontal="left" vertical="center" shrinkToFit="1"/>
    </xf>
    <xf numFmtId="0" fontId="26" fillId="0" borderId="21" xfId="50" applyFont="1" applyBorder="1" applyAlignment="1">
      <alignment horizontal="left" vertical="center" shrinkToFit="1"/>
    </xf>
    <xf numFmtId="0" fontId="26" fillId="0" borderId="50" xfId="50" applyFont="1" applyBorder="1" applyAlignment="1">
      <alignment horizontal="left" vertical="center" shrinkToFit="1"/>
    </xf>
    <xf numFmtId="0" fontId="26" fillId="0" borderId="34" xfId="50" applyFont="1" applyBorder="1" applyAlignment="1">
      <alignment horizontal="left" vertical="center" shrinkToFit="1"/>
    </xf>
    <xf numFmtId="0" fontId="26" fillId="0" borderId="44" xfId="50" applyFont="1" applyBorder="1" applyAlignment="1">
      <alignment horizontal="left" vertical="center" wrapText="1"/>
    </xf>
    <xf numFmtId="0" fontId="26" fillId="0" borderId="21" xfId="50" applyFont="1" applyBorder="1" applyAlignment="1">
      <alignment horizontal="left" vertical="center" wrapText="1"/>
    </xf>
    <xf numFmtId="0" fontId="26" fillId="0" borderId="50" xfId="50" applyFont="1" applyBorder="1" applyAlignment="1">
      <alignment horizontal="left" vertical="center" wrapText="1"/>
    </xf>
    <xf numFmtId="0" fontId="26" fillId="0" borderId="34" xfId="50" applyFont="1" applyBorder="1" applyAlignment="1">
      <alignment horizontal="left" vertical="center" wrapText="1"/>
    </xf>
    <xf numFmtId="0" fontId="6" fillId="0" borderId="44" xfId="50" applyFont="1" applyBorder="1" applyAlignment="1">
      <alignment horizontal="left" vertical="center" wrapText="1"/>
    </xf>
    <xf numFmtId="0" fontId="6" fillId="0" borderId="21" xfId="50" applyFont="1" applyBorder="1" applyAlignment="1">
      <alignment horizontal="left" vertical="center" wrapText="1"/>
    </xf>
    <xf numFmtId="0" fontId="6" fillId="0" borderId="50" xfId="50" applyFont="1" applyBorder="1" applyAlignment="1">
      <alignment horizontal="left" vertical="center" wrapText="1"/>
    </xf>
    <xf numFmtId="0" fontId="6" fillId="0" borderId="34" xfId="50" applyFont="1" applyBorder="1" applyAlignment="1">
      <alignment horizontal="left" vertical="center" wrapText="1"/>
    </xf>
    <xf numFmtId="0" fontId="9" fillId="0" borderId="0" xfId="50" applyFont="1" applyAlignment="1">
      <alignment horizontal="right" vertical="center"/>
    </xf>
    <xf numFmtId="0" fontId="16" fillId="0" borderId="0" xfId="50" applyFont="1" applyAlignment="1">
      <alignment vertical="center"/>
    </xf>
    <xf numFmtId="0" fontId="27" fillId="0" borderId="0" xfId="50" applyFont="1" applyAlignment="1">
      <alignment horizontal="right" vertical="center"/>
    </xf>
    <xf numFmtId="0" fontId="27" fillId="0" borderId="0" xfId="50" applyFont="1" applyAlignment="1">
      <alignment horizontal="center" vertical="center"/>
    </xf>
    <xf numFmtId="0" fontId="7" fillId="0" borderId="40" xfId="50" applyFont="1" applyBorder="1" applyAlignment="1">
      <alignment horizontal="left" vertical="center" wrapText="1"/>
    </xf>
    <xf numFmtId="0" fontId="5" fillId="0" borderId="55" xfId="50" applyFont="1" applyBorder="1" applyAlignment="1">
      <alignment horizontal="center" vertical="center"/>
    </xf>
    <xf numFmtId="0" fontId="5" fillId="0" borderId="11" xfId="50" applyFont="1" applyBorder="1" applyAlignment="1">
      <alignment horizontal="right" vertical="center"/>
    </xf>
    <xf numFmtId="0" fontId="5" fillId="0" borderId="56" xfId="50" applyFont="1" applyBorder="1" applyAlignment="1">
      <alignment horizontal="center" vertical="center"/>
    </xf>
    <xf numFmtId="0" fontId="5" fillId="0" borderId="57" xfId="50" applyFont="1" applyBorder="1" applyAlignment="1">
      <alignment horizontal="center" vertical="center"/>
    </xf>
    <xf numFmtId="0" fontId="5" fillId="0" borderId="19" xfId="50" applyFont="1" applyBorder="1" applyAlignment="1">
      <alignment horizontal="center" vertical="center"/>
    </xf>
    <xf numFmtId="0" fontId="5" fillId="0" borderId="58" xfId="50" applyFont="1" applyBorder="1" applyAlignment="1">
      <alignment horizontal="center" vertical="center"/>
    </xf>
    <xf numFmtId="0" fontId="6" fillId="0" borderId="37" xfId="50" applyFont="1" applyBorder="1" applyAlignment="1">
      <alignment horizontal="left" vertical="center" wrapText="1"/>
    </xf>
    <xf numFmtId="0" fontId="23" fillId="0" borderId="40" xfId="50" applyFont="1" applyBorder="1" applyAlignment="1">
      <alignment horizontal="left" vertical="center" wrapText="1" shrinkToFit="1"/>
    </xf>
    <xf numFmtId="0" fontId="22" fillId="0" borderId="40" xfId="50" applyFont="1" applyBorder="1" applyAlignment="1">
      <alignment horizontal="center" vertical="center" wrapText="1"/>
    </xf>
    <xf numFmtId="0" fontId="24" fillId="0" borderId="59" xfId="50" applyFont="1" applyBorder="1" applyAlignment="1">
      <alignment horizontal="center" vertical="center" shrinkToFit="1"/>
    </xf>
    <xf numFmtId="0" fontId="25" fillId="0" borderId="60" xfId="50" applyFont="1" applyBorder="1" applyAlignment="1">
      <alignment horizontal="center" vertical="center" shrinkToFit="1"/>
    </xf>
    <xf numFmtId="0" fontId="24" fillId="0" borderId="15" xfId="50" applyFont="1" applyBorder="1" applyAlignment="1">
      <alignment horizontal="center" vertical="center" shrinkToFit="1"/>
    </xf>
    <xf numFmtId="0" fontId="25" fillId="0" borderId="61" xfId="50" applyFont="1" applyBorder="1" applyAlignment="1">
      <alignment horizontal="center" vertical="center" shrinkToFit="1"/>
    </xf>
    <xf numFmtId="0" fontId="24" fillId="0" borderId="19" xfId="50" applyFont="1" applyBorder="1" applyAlignment="1">
      <alignment horizontal="center" vertical="center" shrinkToFit="1"/>
    </xf>
    <xf numFmtId="0" fontId="23" fillId="0" borderId="62" xfId="50" applyFont="1" applyBorder="1" applyAlignment="1">
      <alignment horizontal="center" vertical="center" shrinkToFit="1"/>
    </xf>
    <xf numFmtId="0" fontId="23" fillId="0" borderId="60" xfId="50" applyFont="1" applyBorder="1" applyAlignment="1">
      <alignment horizontal="center" vertical="center" shrinkToFit="1"/>
    </xf>
    <xf numFmtId="0" fontId="23" fillId="0" borderId="61" xfId="50" applyFont="1" applyBorder="1" applyAlignment="1">
      <alignment horizontal="center" vertical="center" shrinkToFit="1"/>
    </xf>
    <xf numFmtId="0" fontId="24" fillId="0" borderId="63" xfId="50" applyFont="1" applyBorder="1" applyAlignment="1">
      <alignment horizontal="center" vertical="center" shrinkToFit="1"/>
    </xf>
    <xf numFmtId="0" fontId="23" fillId="0" borderId="64" xfId="50" applyFont="1" applyBorder="1" applyAlignment="1">
      <alignment horizontal="center" vertical="center" shrinkToFit="1"/>
    </xf>
    <xf numFmtId="0" fontId="10" fillId="0" borderId="65" xfId="50" applyFont="1" applyBorder="1" applyAlignment="1">
      <alignment horizontal="left" vertical="center" wrapText="1"/>
    </xf>
    <xf numFmtId="0" fontId="10" fillId="0" borderId="66" xfId="50" applyFont="1" applyBorder="1" applyAlignment="1">
      <alignment horizontal="left" vertical="center" wrapText="1"/>
    </xf>
    <xf numFmtId="0" fontId="26" fillId="0" borderId="65" xfId="50" applyFont="1" applyBorder="1" applyAlignment="1">
      <alignment horizontal="left" vertical="center" shrinkToFit="1"/>
    </xf>
    <xf numFmtId="0" fontId="26" fillId="0" borderId="66" xfId="50" applyFont="1" applyBorder="1" applyAlignment="1">
      <alignment horizontal="left" vertical="center" shrinkToFit="1"/>
    </xf>
    <xf numFmtId="0" fontId="26" fillId="0" borderId="65" xfId="50" applyFont="1" applyBorder="1" applyAlignment="1">
      <alignment horizontal="left" vertical="center" wrapText="1"/>
    </xf>
    <xf numFmtId="0" fontId="26" fillId="0" borderId="66" xfId="50" applyFont="1" applyBorder="1" applyAlignment="1">
      <alignment horizontal="left" vertical="center" wrapText="1"/>
    </xf>
    <xf numFmtId="0" fontId="6" fillId="0" borderId="65" xfId="50" applyFont="1" applyBorder="1" applyAlignment="1">
      <alignment horizontal="left" vertical="center" wrapText="1"/>
    </xf>
    <xf numFmtId="0" fontId="6" fillId="0" borderId="66" xfId="50" applyFont="1" applyBorder="1" applyAlignment="1">
      <alignment horizontal="left" vertical="center" wrapText="1"/>
    </xf>
    <xf numFmtId="0" fontId="1" fillId="0" borderId="0" xfId="50" applyFont="1" applyAlignment="1" applyProtection="1">
      <alignment vertical="center"/>
    </xf>
    <xf numFmtId="0" fontId="3" fillId="0" borderId="0" xfId="50" applyFont="1" applyFill="1" applyAlignment="1" applyProtection="1">
      <alignment horizontal="center" vertical="center" wrapText="1"/>
    </xf>
    <xf numFmtId="0" fontId="4" fillId="0" borderId="0" xfId="50" applyFont="1" applyAlignment="1" applyProtection="1">
      <alignment horizontal="left" vertical="center" wrapText="1"/>
    </xf>
    <xf numFmtId="0" fontId="5" fillId="0" borderId="0" xfId="50" applyFont="1" applyAlignment="1" applyProtection="1">
      <alignment horizontal="left" vertical="top" wrapText="1"/>
    </xf>
    <xf numFmtId="0" fontId="6" fillId="0" borderId="0" xfId="50" applyFont="1" applyAlignment="1" applyProtection="1">
      <alignment horizontal="left" vertical="center" wrapText="1"/>
    </xf>
    <xf numFmtId="0" fontId="6" fillId="0" borderId="0" xfId="50" applyFont="1" applyAlignment="1" applyProtection="1">
      <alignment horizontal="left" vertical="top" wrapText="1"/>
    </xf>
    <xf numFmtId="0" fontId="7" fillId="0" borderId="1" xfId="50" applyFont="1" applyBorder="1" applyAlignment="1" applyProtection="1">
      <alignment horizontal="center" vertical="center" wrapText="1"/>
    </xf>
    <xf numFmtId="0" fontId="7" fillId="0" borderId="2" xfId="50" applyFont="1" applyBorder="1" applyAlignment="1" applyProtection="1">
      <alignment horizontal="center" vertical="center" wrapText="1"/>
    </xf>
    <xf numFmtId="0" fontId="8" fillId="0" borderId="3" xfId="50" applyFont="1" applyBorder="1" applyAlignment="1" applyProtection="1">
      <alignment horizontal="left" vertical="center" wrapText="1"/>
    </xf>
    <xf numFmtId="0" fontId="7" fillId="0" borderId="2" xfId="50" applyFont="1" applyBorder="1" applyAlignment="1" applyProtection="1">
      <alignment horizontal="left" vertical="center" wrapText="1"/>
    </xf>
    <xf numFmtId="0" fontId="9" fillId="0" borderId="4" xfId="50" applyFont="1" applyBorder="1" applyAlignment="1" applyProtection="1">
      <alignment horizontal="center" vertical="center" wrapText="1"/>
    </xf>
    <xf numFmtId="0" fontId="9" fillId="0" borderId="5" xfId="50" applyFont="1" applyBorder="1" applyAlignment="1" applyProtection="1">
      <alignment horizontal="center" vertical="center" wrapText="1"/>
    </xf>
    <xf numFmtId="0" fontId="6" fillId="3" borderId="6" xfId="50" applyFont="1" applyFill="1" applyBorder="1" applyAlignment="1" applyProtection="1">
      <alignment horizontal="center" vertical="center"/>
      <protection locked="0"/>
    </xf>
    <xf numFmtId="0" fontId="6" fillId="3" borderId="7" xfId="50" applyFont="1" applyFill="1" applyBorder="1" applyAlignment="1" applyProtection="1">
      <alignment horizontal="center" vertical="center"/>
      <protection locked="0"/>
    </xf>
    <xf numFmtId="0" fontId="9" fillId="0" borderId="6" xfId="50" applyFont="1" applyBorder="1" applyAlignment="1" applyProtection="1">
      <alignment horizontal="center" vertical="center"/>
    </xf>
    <xf numFmtId="0" fontId="9" fillId="0" borderId="8" xfId="50" applyFont="1" applyBorder="1" applyAlignment="1" applyProtection="1">
      <alignment horizontal="center" vertical="center"/>
    </xf>
    <xf numFmtId="0" fontId="9" fillId="0" borderId="9" xfId="50" applyFont="1" applyBorder="1" applyAlignment="1" applyProtection="1">
      <alignment horizontal="center" vertical="center"/>
    </xf>
    <xf numFmtId="0" fontId="9" fillId="3" borderId="10" xfId="50" applyFont="1" applyFill="1" applyBorder="1" applyAlignment="1" applyProtection="1">
      <alignment horizontal="center" vertical="center"/>
      <protection locked="0"/>
    </xf>
    <xf numFmtId="0" fontId="9" fillId="3" borderId="11" xfId="50" applyFont="1" applyFill="1" applyBorder="1" applyAlignment="1" applyProtection="1">
      <alignment horizontal="center" vertical="center"/>
      <protection locked="0"/>
    </xf>
    <xf numFmtId="0" fontId="9" fillId="0" borderId="10" xfId="50" applyFont="1" applyBorder="1" applyAlignment="1" applyProtection="1">
      <alignment horizontal="center" vertical="center"/>
    </xf>
    <xf numFmtId="0" fontId="9" fillId="0" borderId="12" xfId="50" applyFont="1" applyBorder="1" applyAlignment="1" applyProtection="1">
      <alignment horizontal="center" vertical="center"/>
    </xf>
    <xf numFmtId="0" fontId="9" fillId="0" borderId="13" xfId="50" applyFont="1" applyBorder="1" applyAlignment="1" applyProtection="1">
      <alignment horizontal="center" vertical="center"/>
    </xf>
    <xf numFmtId="0" fontId="9" fillId="3" borderId="14" xfId="50" applyFont="1" applyFill="1" applyBorder="1" applyAlignment="1" applyProtection="1">
      <alignment horizontal="center" vertical="center"/>
      <protection locked="0"/>
    </xf>
    <xf numFmtId="0" fontId="9" fillId="3" borderId="15" xfId="50" applyFont="1" applyFill="1" applyBorder="1" applyAlignment="1" applyProtection="1">
      <alignment horizontal="center" vertical="center"/>
      <protection locked="0"/>
    </xf>
    <xf numFmtId="0" fontId="9" fillId="0" borderId="14" xfId="50" applyFont="1" applyBorder="1" applyAlignment="1" applyProtection="1">
      <alignment horizontal="center" vertical="center"/>
    </xf>
    <xf numFmtId="0" fontId="9" fillId="0" borderId="16" xfId="50" applyFont="1" applyBorder="1" applyAlignment="1" applyProtection="1">
      <alignment horizontal="center" vertical="center"/>
    </xf>
    <xf numFmtId="0" fontId="9" fillId="0" borderId="17" xfId="50" applyFont="1" applyBorder="1" applyAlignment="1" applyProtection="1">
      <alignment horizontal="center" vertical="center"/>
    </xf>
    <xf numFmtId="0" fontId="9" fillId="3" borderId="18" xfId="50" applyFont="1" applyFill="1" applyBorder="1" applyAlignment="1" applyProtection="1">
      <alignment horizontal="center" vertical="center"/>
      <protection locked="0"/>
    </xf>
    <xf numFmtId="0" fontId="9" fillId="3" borderId="19" xfId="50" applyFont="1" applyFill="1" applyBorder="1" applyAlignment="1" applyProtection="1">
      <alignment horizontal="center" vertical="center"/>
      <protection locked="0"/>
    </xf>
    <xf numFmtId="0" fontId="9" fillId="0" borderId="18" xfId="50" applyFont="1" applyBorder="1" applyAlignment="1" applyProtection="1">
      <alignment horizontal="center" vertical="center"/>
    </xf>
    <xf numFmtId="0" fontId="10" fillId="0" borderId="0" xfId="50" applyFont="1" applyAlignment="1" applyProtection="1">
      <alignment vertical="top" wrapText="1"/>
    </xf>
    <xf numFmtId="0" fontId="11" fillId="0" borderId="0" xfId="50" applyFont="1" applyAlignment="1" applyProtection="1">
      <alignment horizontal="left" vertical="center"/>
    </xf>
    <xf numFmtId="0" fontId="7" fillId="0" borderId="14" xfId="50" applyFont="1" applyBorder="1" applyAlignment="1" applyProtection="1">
      <alignment horizontal="center" vertical="center" wrapText="1"/>
    </xf>
    <xf numFmtId="0" fontId="7" fillId="0" borderId="13" xfId="50" applyFont="1" applyBorder="1" applyAlignment="1" applyProtection="1">
      <alignment horizontal="center" vertical="center" wrapText="1"/>
    </xf>
    <xf numFmtId="0" fontId="7" fillId="0" borderId="14" xfId="50" applyFont="1" applyBorder="1" applyAlignment="1" applyProtection="1">
      <alignment horizontal="center" vertical="center"/>
    </xf>
    <xf numFmtId="0" fontId="7" fillId="0" borderId="15" xfId="50" applyFont="1" applyBorder="1" applyAlignment="1" applyProtection="1">
      <alignment horizontal="center" vertical="center"/>
    </xf>
    <xf numFmtId="0" fontId="7" fillId="0" borderId="13" xfId="50" applyFont="1" applyBorder="1" applyAlignment="1" applyProtection="1">
      <alignment horizontal="center" vertical="center"/>
    </xf>
    <xf numFmtId="0" fontId="7" fillId="0" borderId="15" xfId="50" applyFont="1" applyBorder="1" applyAlignment="1" applyProtection="1">
      <alignment horizontal="center" vertical="center" wrapText="1"/>
    </xf>
    <xf numFmtId="0" fontId="3" fillId="3" borderId="14" xfId="50" applyFont="1" applyFill="1" applyBorder="1" applyAlignment="1" applyProtection="1">
      <alignment horizontal="center" vertical="center" wrapText="1"/>
      <protection locked="0"/>
    </xf>
    <xf numFmtId="0" fontId="3" fillId="3" borderId="13" xfId="50" applyFont="1" applyFill="1" applyBorder="1" applyAlignment="1" applyProtection="1">
      <alignment horizontal="center" vertical="center" wrapText="1"/>
      <protection locked="0"/>
    </xf>
    <xf numFmtId="0" fontId="3" fillId="3" borderId="14" xfId="50" applyFont="1" applyFill="1" applyBorder="1" applyAlignment="1" applyProtection="1">
      <alignment horizontal="center" vertical="center"/>
      <protection locked="0"/>
    </xf>
    <xf numFmtId="0" fontId="3" fillId="3" borderId="15" xfId="50" applyFont="1" applyFill="1" applyBorder="1" applyAlignment="1" applyProtection="1">
      <alignment horizontal="center" vertical="center"/>
      <protection locked="0"/>
    </xf>
    <xf numFmtId="0" fontId="3" fillId="3" borderId="13" xfId="50" applyFont="1" applyFill="1" applyBorder="1" applyAlignment="1" applyProtection="1">
      <alignment horizontal="center" vertical="center"/>
      <protection locked="0"/>
    </xf>
    <xf numFmtId="0" fontId="11" fillId="0" borderId="0" xfId="50" applyFont="1" applyAlignment="1" applyProtection="1">
      <alignment vertical="center"/>
    </xf>
    <xf numFmtId="0" fontId="14" fillId="0" borderId="0" xfId="50" applyFont="1" applyAlignment="1" applyProtection="1">
      <alignment vertical="center"/>
    </xf>
    <xf numFmtId="0" fontId="15" fillId="0" borderId="1" xfId="50" applyFont="1" applyBorder="1" applyAlignment="1" applyProtection="1">
      <alignment horizontal="left" vertical="center" wrapText="1" shrinkToFit="1"/>
    </xf>
    <xf numFmtId="0" fontId="15" fillId="0" borderId="2" xfId="50" applyFont="1" applyBorder="1" applyAlignment="1" applyProtection="1">
      <alignment horizontal="left" vertical="center" wrapText="1" shrinkToFit="1"/>
    </xf>
    <xf numFmtId="0" fontId="16" fillId="0" borderId="2" xfId="50" applyFont="1" applyBorder="1" applyAlignment="1" applyProtection="1">
      <alignment horizontal="center" vertical="center"/>
    </xf>
    <xf numFmtId="0" fontId="16" fillId="0" borderId="0" xfId="50" applyFont="1" applyAlignment="1" applyProtection="1">
      <alignment horizontal="center" vertical="center"/>
    </xf>
    <xf numFmtId="0" fontId="1" fillId="0" borderId="0" xfId="50" applyFont="1" applyAlignment="1" applyProtection="1">
      <alignment horizontal="center" vertical="center"/>
    </xf>
    <xf numFmtId="0" fontId="17" fillId="0" borderId="20" xfId="50" applyFont="1" applyBorder="1" applyAlignment="1" applyProtection="1">
      <alignment horizontal="center" vertical="center"/>
    </xf>
    <xf numFmtId="0" fontId="17" fillId="0" borderId="3" xfId="50" applyFont="1" applyBorder="1" applyAlignment="1" applyProtection="1">
      <alignment horizontal="center" vertical="center"/>
    </xf>
    <xf numFmtId="0" fontId="17" fillId="0" borderId="1" xfId="50" applyFont="1" applyBorder="1" applyAlignment="1" applyProtection="1">
      <alignment horizontal="center" vertical="center"/>
    </xf>
    <xf numFmtId="0" fontId="17" fillId="0" borderId="2" xfId="50" applyFont="1" applyBorder="1" applyAlignment="1" applyProtection="1">
      <alignment horizontal="center" vertical="center"/>
    </xf>
    <xf numFmtId="0" fontId="17" fillId="0" borderId="41" xfId="50" applyFont="1" applyBorder="1" applyAlignment="1" applyProtection="1">
      <alignment horizontal="center" vertical="center"/>
    </xf>
    <xf numFmtId="0" fontId="22" fillId="0" borderId="3" xfId="50" applyFont="1" applyBorder="1" applyAlignment="1" applyProtection="1">
      <alignment horizontal="center" vertical="center" wrapText="1"/>
    </xf>
    <xf numFmtId="0" fontId="22" fillId="0" borderId="2" xfId="50" applyFont="1" applyBorder="1" applyAlignment="1" applyProtection="1">
      <alignment horizontal="center" vertical="center" wrapText="1"/>
    </xf>
    <xf numFmtId="0" fontId="1" fillId="0" borderId="4" xfId="50" applyFont="1" applyBorder="1" applyAlignment="1" applyProtection="1">
      <alignment horizontal="center" vertical="center"/>
    </xf>
    <xf numFmtId="0" fontId="1" fillId="0" borderId="21" xfId="50" applyFont="1" applyBorder="1" applyAlignment="1" applyProtection="1">
      <alignment horizontal="center" vertical="center"/>
    </xf>
    <xf numFmtId="0" fontId="9" fillId="0" borderId="22" xfId="50" applyFont="1" applyBorder="1" applyAlignment="1" applyProtection="1">
      <alignment horizontal="center" vertical="center"/>
    </xf>
    <xf numFmtId="0" fontId="9" fillId="0" borderId="23" xfId="50" applyFont="1" applyBorder="1" applyAlignment="1" applyProtection="1">
      <alignment horizontal="center" vertical="center"/>
    </xf>
    <xf numFmtId="0" fontId="24" fillId="0" borderId="42" xfId="50" applyFont="1" applyBorder="1" applyAlignment="1" applyProtection="1">
      <alignment horizontal="center" vertical="center" shrinkToFit="1"/>
    </xf>
    <xf numFmtId="0" fontId="24" fillId="0" borderId="43" xfId="50" applyFont="1" applyBorder="1" applyAlignment="1" applyProtection="1">
      <alignment horizontal="center" vertical="center" shrinkToFit="1"/>
    </xf>
    <xf numFmtId="0" fontId="1" fillId="0" borderId="24" xfId="50" applyFont="1" applyBorder="1" applyAlignment="1" applyProtection="1">
      <alignment horizontal="center" vertical="center"/>
    </xf>
    <xf numFmtId="0" fontId="28" fillId="3" borderId="25" xfId="50" applyFont="1" applyFill="1" applyBorder="1" applyAlignment="1" applyProtection="1">
      <alignment horizontal="center" vertical="center"/>
      <protection locked="0"/>
    </xf>
    <xf numFmtId="0" fontId="28" fillId="3" borderId="26" xfId="50" applyFont="1" applyFill="1" applyBorder="1" applyAlignment="1" applyProtection="1">
      <alignment horizontal="center" vertical="center"/>
      <protection locked="0"/>
    </xf>
    <xf numFmtId="0" fontId="24" fillId="0" borderId="38" xfId="50" applyFont="1" applyBorder="1" applyAlignment="1" applyProtection="1">
      <alignment horizontal="center" vertical="center" shrinkToFit="1"/>
    </xf>
    <xf numFmtId="0" fontId="24" fillId="0" borderId="46" xfId="50" applyFont="1" applyBorder="1" applyAlignment="1" applyProtection="1">
      <alignment horizontal="center" vertical="center" shrinkToFit="1"/>
    </xf>
    <xf numFmtId="0" fontId="28" fillId="3" borderId="27" xfId="50" applyFont="1" applyFill="1" applyBorder="1" applyAlignment="1" applyProtection="1">
      <alignment horizontal="center" vertical="center"/>
      <protection locked="0"/>
    </xf>
    <xf numFmtId="0" fontId="28" fillId="3" borderId="28" xfId="50" applyFont="1" applyFill="1" applyBorder="1" applyAlignment="1" applyProtection="1">
      <alignment horizontal="center" vertical="center"/>
      <protection locked="0"/>
    </xf>
    <xf numFmtId="0" fontId="24" fillId="0" borderId="18" xfId="50" applyFont="1" applyBorder="1" applyAlignment="1" applyProtection="1">
      <alignment horizontal="center" vertical="center" shrinkToFit="1"/>
    </xf>
    <xf numFmtId="0" fontId="24" fillId="0" borderId="17" xfId="50" applyFont="1" applyBorder="1" applyAlignment="1" applyProtection="1">
      <alignment horizontal="center" vertical="center" shrinkToFit="1"/>
    </xf>
    <xf numFmtId="0" fontId="24" fillId="0" borderId="14" xfId="50" applyFont="1" applyBorder="1" applyAlignment="1" applyProtection="1">
      <alignment horizontal="center" vertical="center" shrinkToFit="1"/>
    </xf>
    <xf numFmtId="0" fontId="24" fillId="0" borderId="13" xfId="50" applyFont="1" applyBorder="1" applyAlignment="1" applyProtection="1">
      <alignment horizontal="center" vertical="center" shrinkToFit="1"/>
    </xf>
    <xf numFmtId="0" fontId="1" fillId="0" borderId="29" xfId="50" applyFont="1" applyBorder="1" applyAlignment="1" applyProtection="1">
      <alignment horizontal="center" vertical="center"/>
    </xf>
    <xf numFmtId="0" fontId="1" fillId="0" borderId="30" xfId="50" applyFont="1" applyBorder="1" applyAlignment="1" applyProtection="1">
      <alignment horizontal="center" vertical="center"/>
    </xf>
    <xf numFmtId="0" fontId="24" fillId="0" borderId="50" xfId="50" applyFont="1" applyBorder="1" applyAlignment="1" applyProtection="1">
      <alignment horizontal="center" vertical="center" shrinkToFit="1"/>
    </xf>
    <xf numFmtId="0" fontId="24" fillId="0" borderId="51" xfId="50" applyFont="1" applyBorder="1" applyAlignment="1" applyProtection="1">
      <alignment horizontal="center" vertical="center" shrinkToFit="1"/>
    </xf>
    <xf numFmtId="0" fontId="28" fillId="3" borderId="31" xfId="50" applyFont="1" applyFill="1" applyBorder="1" applyAlignment="1" applyProtection="1">
      <alignment horizontal="center" vertical="center"/>
      <protection locked="0"/>
    </xf>
    <xf numFmtId="0" fontId="28" fillId="3" borderId="32" xfId="50" applyFont="1" applyFill="1" applyBorder="1" applyAlignment="1" applyProtection="1">
      <alignment horizontal="center" vertical="center"/>
      <protection locked="0"/>
    </xf>
    <xf numFmtId="0" fontId="28" fillId="3" borderId="46" xfId="50" applyFont="1" applyFill="1" applyBorder="1" applyAlignment="1" applyProtection="1">
      <alignment horizontal="center" vertical="center"/>
      <protection locked="0"/>
    </xf>
    <xf numFmtId="0" fontId="29" fillId="3" borderId="4" xfId="50" applyFont="1" applyFill="1" applyBorder="1" applyAlignment="1" applyProtection="1">
      <alignment horizontal="center" vertical="center"/>
      <protection locked="0"/>
    </xf>
    <xf numFmtId="0" fontId="29" fillId="3" borderId="21" xfId="50" applyFont="1" applyFill="1" applyBorder="1" applyAlignment="1" applyProtection="1">
      <alignment horizontal="center" vertical="center"/>
      <protection locked="0"/>
    </xf>
    <xf numFmtId="0" fontId="30" fillId="3" borderId="44" xfId="50" applyFont="1" applyFill="1" applyBorder="1" applyAlignment="1" applyProtection="1">
      <alignment horizontal="left" vertical="center" wrapText="1"/>
      <protection locked="0"/>
    </xf>
    <xf numFmtId="0" fontId="30" fillId="3" borderId="21" xfId="50" applyFont="1" applyFill="1" applyBorder="1" applyAlignment="1" applyProtection="1">
      <alignment horizontal="left" vertical="center" wrapText="1"/>
      <protection locked="0"/>
    </xf>
    <xf numFmtId="0" fontId="29" fillId="3" borderId="24" xfId="50" applyFont="1" applyFill="1" applyBorder="1" applyAlignment="1" applyProtection="1">
      <alignment horizontal="center" vertical="center"/>
      <protection locked="0"/>
    </xf>
    <xf numFmtId="0" fontId="29" fillId="3" borderId="0" xfId="50" applyFont="1" applyFill="1" applyAlignment="1" applyProtection="1">
      <alignment horizontal="center" vertical="center"/>
      <protection locked="0"/>
    </xf>
    <xf numFmtId="0" fontId="30" fillId="3" borderId="50" xfId="50" applyFont="1" applyFill="1" applyBorder="1" applyAlignment="1" applyProtection="1">
      <alignment horizontal="left" vertical="center" wrapText="1"/>
      <protection locked="0"/>
    </xf>
    <xf numFmtId="0" fontId="30" fillId="3" borderId="34" xfId="50" applyFont="1" applyFill="1" applyBorder="1" applyAlignment="1" applyProtection="1">
      <alignment horizontal="left" vertical="center" wrapText="1"/>
      <protection locked="0"/>
    </xf>
    <xf numFmtId="0" fontId="29" fillId="3" borderId="33" xfId="50" applyFont="1" applyFill="1" applyBorder="1" applyAlignment="1" applyProtection="1">
      <alignment horizontal="center" vertical="center"/>
      <protection locked="0"/>
    </xf>
    <xf numFmtId="0" fontId="29" fillId="3" borderId="34" xfId="50" applyFont="1" applyFill="1" applyBorder="1" applyAlignment="1" applyProtection="1">
      <alignment horizontal="center" vertical="center"/>
      <protection locked="0"/>
    </xf>
    <xf numFmtId="0" fontId="21" fillId="0" borderId="0" xfId="50" applyFont="1" applyAlignment="1" applyProtection="1">
      <alignment horizontal="left" vertical="center" wrapText="1"/>
    </xf>
    <xf numFmtId="0" fontId="21" fillId="0" borderId="0" xfId="50" applyFont="1" applyAlignment="1" applyProtection="1">
      <alignment vertical="center"/>
    </xf>
    <xf numFmtId="0" fontId="9" fillId="0" borderId="0" xfId="50" applyFont="1" applyAlignment="1" applyProtection="1">
      <alignment horizontal="center" vertical="center"/>
    </xf>
    <xf numFmtId="0" fontId="9" fillId="3" borderId="0" xfId="50" applyFont="1" applyFill="1" applyAlignment="1" applyProtection="1">
      <alignment horizontal="right" vertical="center"/>
      <protection locked="0"/>
    </xf>
    <xf numFmtId="0" fontId="9" fillId="0" borderId="7" xfId="50" applyFont="1" applyBorder="1" applyAlignment="1" applyProtection="1">
      <alignment horizontal="center" vertical="center"/>
    </xf>
    <xf numFmtId="0" fontId="9" fillId="0" borderId="35" xfId="50" applyFont="1" applyBorder="1" applyAlignment="1" applyProtection="1">
      <alignment horizontal="center" vertical="center"/>
    </xf>
    <xf numFmtId="0" fontId="9" fillId="3" borderId="7" xfId="50" applyFont="1" applyFill="1" applyBorder="1" applyAlignment="1" applyProtection="1">
      <alignment horizontal="center" vertical="center"/>
      <protection locked="0"/>
    </xf>
    <xf numFmtId="0" fontId="9" fillId="0" borderId="11" xfId="50" applyFont="1" applyBorder="1" applyAlignment="1" applyProtection="1">
      <alignment horizontal="center" vertical="center"/>
    </xf>
    <xf numFmtId="0" fontId="9" fillId="0" borderId="36" xfId="50" applyFont="1" applyBorder="1" applyAlignment="1" applyProtection="1">
      <alignment horizontal="center" vertical="center"/>
    </xf>
    <xf numFmtId="0" fontId="9" fillId="3" borderId="10" xfId="50" applyFont="1" applyFill="1" applyBorder="1" applyAlignment="1" applyProtection="1">
      <alignment horizontal="right" vertical="center"/>
      <protection locked="0"/>
    </xf>
    <xf numFmtId="0" fontId="9" fillId="3" borderId="11" xfId="50" applyFont="1" applyFill="1" applyBorder="1" applyAlignment="1" applyProtection="1">
      <alignment horizontal="right" vertical="center"/>
      <protection locked="0"/>
    </xf>
    <xf numFmtId="0" fontId="9" fillId="0" borderId="15" xfId="50" applyFont="1" applyBorder="1" applyAlignment="1" applyProtection="1">
      <alignment horizontal="center" vertical="center"/>
    </xf>
    <xf numFmtId="0" fontId="9" fillId="0" borderId="19" xfId="50" applyFont="1" applyBorder="1" applyAlignment="1" applyProtection="1">
      <alignment horizontal="center" vertical="center"/>
    </xf>
    <xf numFmtId="0" fontId="17" fillId="0" borderId="37" xfId="50" applyFont="1" applyBorder="1" applyAlignment="1" applyProtection="1">
      <alignment horizontal="center" vertical="center"/>
    </xf>
    <xf numFmtId="0" fontId="6" fillId="3" borderId="37" xfId="50" applyFont="1" applyFill="1" applyBorder="1" applyAlignment="1" applyProtection="1">
      <alignment horizontal="center" vertical="center" wrapText="1"/>
      <protection locked="0"/>
    </xf>
    <xf numFmtId="0" fontId="8" fillId="0" borderId="38" xfId="50" applyFont="1" applyBorder="1" applyAlignment="1" applyProtection="1">
      <alignment horizontal="left" vertical="center"/>
    </xf>
    <xf numFmtId="0" fontId="22" fillId="0" borderId="39" xfId="50" applyFont="1" applyBorder="1" applyAlignment="1" applyProtection="1">
      <alignment horizontal="left" vertical="center"/>
    </xf>
    <xf numFmtId="0" fontId="15" fillId="0" borderId="40" xfId="50" applyFont="1" applyBorder="1" applyAlignment="1" applyProtection="1">
      <alignment horizontal="left" vertical="center" wrapText="1" shrinkToFit="1"/>
    </xf>
    <xf numFmtId="0" fontId="23" fillId="0" borderId="1" xfId="50" applyFont="1" applyBorder="1" applyAlignment="1" applyProtection="1">
      <alignment horizontal="left" vertical="center" wrapText="1" shrinkToFit="1"/>
    </xf>
    <xf numFmtId="0" fontId="23" fillId="0" borderId="2" xfId="50" applyFont="1" applyBorder="1" applyAlignment="1" applyProtection="1">
      <alignment horizontal="left" vertical="center" wrapText="1" shrinkToFit="1"/>
    </xf>
    <xf numFmtId="0" fontId="24" fillId="0" borderId="44" xfId="50" applyFont="1" applyBorder="1" applyAlignment="1" applyProtection="1">
      <alignment horizontal="center" vertical="center" shrinkToFit="1"/>
    </xf>
    <xf numFmtId="0" fontId="31" fillId="3" borderId="45" xfId="50" applyFont="1" applyFill="1" applyBorder="1" applyAlignment="1" applyProtection="1">
      <alignment horizontal="center" vertical="center" shrinkToFit="1"/>
      <protection locked="0"/>
    </xf>
    <xf numFmtId="0" fontId="24" fillId="0" borderId="59" xfId="50" applyFont="1" applyBorder="1" applyAlignment="1" applyProtection="1">
      <alignment horizontal="center" vertical="center" shrinkToFit="1"/>
    </xf>
    <xf numFmtId="0" fontId="31" fillId="3" borderId="47" xfId="50" applyFont="1" applyFill="1" applyBorder="1" applyAlignment="1" applyProtection="1">
      <alignment horizontal="center" vertical="center" shrinkToFit="1"/>
      <protection locked="0"/>
    </xf>
    <xf numFmtId="0" fontId="24" fillId="0" borderId="15" xfId="50" applyFont="1" applyBorder="1" applyAlignment="1" applyProtection="1">
      <alignment horizontal="center" vertical="center" shrinkToFit="1"/>
    </xf>
    <xf numFmtId="0" fontId="24" fillId="0" borderId="48" xfId="50" applyFont="1" applyBorder="1" applyAlignment="1" applyProtection="1">
      <alignment horizontal="center" vertical="center" shrinkToFit="1"/>
    </xf>
    <xf numFmtId="0" fontId="31" fillId="3" borderId="49" xfId="50" applyFont="1" applyFill="1" applyBorder="1" applyAlignment="1" applyProtection="1">
      <alignment horizontal="center" vertical="center" shrinkToFit="1"/>
      <protection locked="0"/>
    </xf>
    <xf numFmtId="0" fontId="24" fillId="0" borderId="19" xfId="50" applyFont="1" applyBorder="1" applyAlignment="1" applyProtection="1">
      <alignment horizontal="center" vertical="center" shrinkToFit="1"/>
    </xf>
    <xf numFmtId="0" fontId="31" fillId="3" borderId="52" xfId="50" applyFont="1" applyFill="1" applyBorder="1" applyAlignment="1" applyProtection="1">
      <alignment horizontal="center" vertical="center" shrinkToFit="1"/>
      <protection locked="0"/>
    </xf>
    <xf numFmtId="0" fontId="24" fillId="0" borderId="63" xfId="50" applyFont="1" applyBorder="1" applyAlignment="1" applyProtection="1">
      <alignment horizontal="center" vertical="center" shrinkToFit="1"/>
    </xf>
    <xf numFmtId="0" fontId="31" fillId="3" borderId="53" xfId="50" applyFont="1" applyFill="1" applyBorder="1" applyAlignment="1" applyProtection="1">
      <alignment horizontal="center" vertical="center" shrinkToFit="1"/>
      <protection locked="0"/>
    </xf>
    <xf numFmtId="0" fontId="24" fillId="0" borderId="54" xfId="50" applyFont="1" applyBorder="1" applyAlignment="1" applyProtection="1">
      <alignment horizontal="center" vertical="center" shrinkToFit="1"/>
    </xf>
    <xf numFmtId="0" fontId="9" fillId="0" borderId="0" xfId="50" applyFont="1" applyAlignment="1" applyProtection="1">
      <alignment horizontal="right" vertical="center"/>
    </xf>
    <xf numFmtId="0" fontId="16" fillId="0" borderId="0" xfId="50" applyFont="1" applyAlignment="1" applyProtection="1">
      <alignment vertical="center"/>
    </xf>
    <xf numFmtId="0" fontId="7" fillId="0" borderId="40" xfId="50" applyFont="1" applyBorder="1" applyAlignment="1" applyProtection="1">
      <alignment horizontal="left" vertical="center" wrapText="1"/>
    </xf>
    <xf numFmtId="0" fontId="9" fillId="3" borderId="55" xfId="50" applyFont="1" applyFill="1" applyBorder="1" applyAlignment="1" applyProtection="1">
      <alignment horizontal="center" vertical="center"/>
      <protection locked="0"/>
    </xf>
    <xf numFmtId="0" fontId="9" fillId="0" borderId="56" xfId="50" applyFont="1" applyBorder="1" applyAlignment="1" applyProtection="1">
      <alignment horizontal="center" vertical="center"/>
    </xf>
    <xf numFmtId="0" fontId="9" fillId="3" borderId="57" xfId="50" applyFont="1" applyFill="1" applyBorder="1" applyAlignment="1" applyProtection="1">
      <alignment horizontal="center" vertical="center"/>
      <protection locked="0"/>
    </xf>
    <xf numFmtId="0" fontId="9" fillId="3" borderId="58" xfId="50" applyFont="1" applyFill="1" applyBorder="1" applyAlignment="1" applyProtection="1">
      <alignment horizontal="center" vertical="center"/>
      <protection locked="0"/>
    </xf>
    <xf numFmtId="0" fontId="23" fillId="0" borderId="40" xfId="50" applyFont="1" applyBorder="1" applyAlignment="1" applyProtection="1">
      <alignment horizontal="left" vertical="center" wrapText="1" shrinkToFit="1"/>
    </xf>
    <xf numFmtId="0" fontId="22" fillId="0" borderId="40" xfId="50" applyFont="1" applyBorder="1" applyAlignment="1" applyProtection="1">
      <alignment horizontal="center" vertical="center" wrapText="1"/>
    </xf>
    <xf numFmtId="0" fontId="31" fillId="3" borderId="60" xfId="50" applyFont="1" applyFill="1" applyBorder="1" applyAlignment="1" applyProtection="1">
      <alignment horizontal="center" vertical="center" shrinkToFit="1"/>
      <protection locked="0"/>
    </xf>
    <xf numFmtId="0" fontId="31" fillId="3" borderId="61" xfId="50" applyFont="1" applyFill="1" applyBorder="1" applyAlignment="1" applyProtection="1">
      <alignment horizontal="center" vertical="center" shrinkToFit="1"/>
      <protection locked="0"/>
    </xf>
    <xf numFmtId="0" fontId="31" fillId="0" borderId="49" xfId="50" applyFont="1" applyBorder="1" applyAlignment="1" applyProtection="1">
      <alignment horizontal="center" vertical="center" shrinkToFit="1"/>
    </xf>
    <xf numFmtId="0" fontId="23" fillId="0" borderId="62" xfId="50" applyFont="1" applyBorder="1" applyAlignment="1" applyProtection="1">
      <alignment horizontal="center" vertical="center" shrinkToFit="1"/>
    </xf>
    <xf numFmtId="0" fontId="31" fillId="0" borderId="52" xfId="50" applyFont="1" applyBorder="1" applyAlignment="1" applyProtection="1">
      <alignment horizontal="center" vertical="center" shrinkToFit="1"/>
    </xf>
    <xf numFmtId="0" fontId="23" fillId="0" borderId="64" xfId="50" applyFont="1" applyBorder="1" applyAlignment="1" applyProtection="1">
      <alignment horizontal="center" vertical="center" shrinkToFit="1"/>
    </xf>
    <xf numFmtId="0" fontId="31" fillId="0" borderId="47" xfId="50" applyFont="1" applyBorder="1" applyAlignment="1" applyProtection="1">
      <alignment horizontal="center" vertical="center" shrinkToFit="1"/>
    </xf>
    <xf numFmtId="0" fontId="23" fillId="0" borderId="61" xfId="50" applyFont="1" applyBorder="1" applyAlignment="1" applyProtection="1">
      <alignment horizontal="center" vertical="center" shrinkToFit="1"/>
    </xf>
    <xf numFmtId="0" fontId="30" fillId="3" borderId="65" xfId="50" applyFont="1" applyFill="1" applyBorder="1" applyAlignment="1" applyProtection="1">
      <alignment horizontal="left" vertical="center" wrapText="1"/>
      <protection locked="0"/>
    </xf>
    <xf numFmtId="0" fontId="30" fillId="3" borderId="66" xfId="50" applyFont="1" applyFill="1" applyBorder="1" applyAlignment="1" applyProtection="1">
      <alignment horizontal="left" vertical="center" wrapText="1"/>
      <protection locked="0"/>
    </xf>
    <xf numFmtId="0" fontId="32" fillId="0" borderId="0" xfId="0" applyFont="1" applyFill="1" applyAlignment="1">
      <alignment vertical="center"/>
    </xf>
    <xf numFmtId="0" fontId="0" fillId="0" borderId="0" xfId="0" applyFont="1" applyAlignment="1"/>
    <xf numFmtId="0" fontId="33" fillId="0" borderId="0" xfId="0" applyFont="1" applyFill="1" applyAlignment="1">
      <alignment vertical="top"/>
    </xf>
    <xf numFmtId="0" fontId="34" fillId="0" borderId="0" xfId="0" applyFont="1" applyFill="1" applyAlignment="1">
      <alignment vertical="center"/>
    </xf>
    <xf numFmtId="0" fontId="34" fillId="0" borderId="34" xfId="0" applyFont="1" applyFill="1" applyBorder="1" applyAlignment="1">
      <alignment vertical="center"/>
    </xf>
    <xf numFmtId="0" fontId="34" fillId="0" borderId="34" xfId="0" applyFont="1" applyFill="1" applyBorder="1" applyAlignment="1">
      <alignment vertical="top"/>
    </xf>
    <xf numFmtId="0" fontId="35" fillId="0" borderId="34" xfId="0" applyFont="1" applyFill="1" applyBorder="1" applyAlignment="1">
      <alignment vertical="top"/>
    </xf>
    <xf numFmtId="0" fontId="34" fillId="0" borderId="4" xfId="0" applyFont="1" applyFill="1" applyBorder="1" applyAlignment="1">
      <alignment horizontal="center" vertical="center"/>
    </xf>
    <xf numFmtId="0" fontId="34" fillId="0" borderId="67" xfId="0" applyFont="1" applyFill="1" applyBorder="1" applyAlignment="1">
      <alignment horizontal="center" vertical="center"/>
    </xf>
    <xf numFmtId="0" fontId="36" fillId="0" borderId="0" xfId="0" applyFont="1" applyFill="1" applyBorder="1" applyAlignment="1" applyProtection="1">
      <alignment horizontal="center" vertical="center"/>
    </xf>
    <xf numFmtId="0" fontId="34" fillId="0" borderId="24" xfId="0" applyFont="1" applyFill="1" applyBorder="1" applyAlignment="1">
      <alignment horizontal="center" vertical="center"/>
    </xf>
    <xf numFmtId="0" fontId="34" fillId="0" borderId="68" xfId="0" applyFont="1" applyFill="1" applyBorder="1" applyAlignment="1">
      <alignment horizontal="center" vertical="center"/>
    </xf>
    <xf numFmtId="0" fontId="36" fillId="0" borderId="69" xfId="0" applyFont="1" applyFill="1" applyBorder="1" applyAlignment="1" applyProtection="1">
      <alignment horizontal="center" vertical="center"/>
    </xf>
    <xf numFmtId="0" fontId="34" fillId="0" borderId="70" xfId="0" applyFont="1" applyFill="1" applyBorder="1" applyAlignment="1">
      <alignment horizontal="center" vertical="center"/>
    </xf>
    <xf numFmtId="0" fontId="34" fillId="0" borderId="71" xfId="0" applyFont="1" applyFill="1" applyBorder="1" applyAlignment="1">
      <alignment horizontal="center" vertical="center"/>
    </xf>
    <xf numFmtId="0" fontId="36" fillId="0" borderId="72" xfId="0" applyFont="1" applyFill="1" applyBorder="1" applyAlignment="1" applyProtection="1">
      <alignment horizontal="center" vertical="center"/>
    </xf>
    <xf numFmtId="0" fontId="34" fillId="0" borderId="73" xfId="0" applyFont="1" applyFill="1" applyBorder="1" applyAlignment="1">
      <alignment horizontal="center" vertical="center"/>
    </xf>
    <xf numFmtId="0" fontId="34" fillId="0" borderId="74" xfId="0" applyFont="1" applyFill="1" applyBorder="1" applyAlignment="1">
      <alignment horizontal="center" vertical="center"/>
    </xf>
    <xf numFmtId="0" fontId="36" fillId="0" borderId="0" xfId="0" applyFont="1" applyFill="1" applyAlignment="1" applyProtection="1">
      <alignment horizontal="center" vertical="center"/>
    </xf>
    <xf numFmtId="0" fontId="34" fillId="0" borderId="33" xfId="0" applyFont="1" applyFill="1" applyBorder="1" applyAlignment="1">
      <alignment horizontal="center" vertical="center"/>
    </xf>
    <xf numFmtId="0" fontId="34" fillId="0" borderId="75" xfId="0" applyFont="1" applyFill="1" applyBorder="1" applyAlignment="1">
      <alignment horizontal="center" vertical="center"/>
    </xf>
    <xf numFmtId="0" fontId="36" fillId="0" borderId="34" xfId="0" applyFont="1" applyFill="1" applyBorder="1" applyAlignment="1" applyProtection="1">
      <alignment horizontal="center" vertical="center"/>
    </xf>
    <xf numFmtId="179" fontId="37" fillId="0" borderId="0" xfId="0" applyNumberFormat="1" applyFont="1" applyFill="1" applyAlignment="1">
      <alignment vertical="center"/>
    </xf>
    <xf numFmtId="0" fontId="32" fillId="0" borderId="0" xfId="0" applyFont="1" applyFill="1" applyAlignment="1" applyProtection="1">
      <alignment vertical="center"/>
      <protection locked="0"/>
    </xf>
    <xf numFmtId="0" fontId="35" fillId="0" borderId="0" xfId="0" applyFont="1" applyFill="1" applyAlignment="1">
      <alignment vertical="center"/>
    </xf>
    <xf numFmtId="0" fontId="38" fillId="0" borderId="0" xfId="0" applyFont="1" applyFill="1" applyAlignment="1">
      <alignment vertical="center"/>
    </xf>
    <xf numFmtId="0" fontId="39" fillId="0" borderId="0" xfId="0" applyFont="1" applyFill="1" applyAlignment="1">
      <alignment horizontal="center" vertical="center"/>
    </xf>
    <xf numFmtId="179" fontId="37" fillId="0" borderId="4" xfId="0" applyNumberFormat="1" applyFont="1" applyFill="1" applyBorder="1" applyAlignment="1">
      <alignment horizontal="center" vertical="center"/>
    </xf>
    <xf numFmtId="179" fontId="37" fillId="0" borderId="21" xfId="0" applyNumberFormat="1" applyFont="1" applyFill="1" applyBorder="1" applyAlignment="1">
      <alignment horizontal="center" vertical="center"/>
    </xf>
    <xf numFmtId="0" fontId="40" fillId="3" borderId="76" xfId="0" applyFont="1" applyFill="1" applyBorder="1" applyAlignment="1" applyProtection="1">
      <alignment horizontal="center" vertical="center"/>
      <protection locked="0"/>
    </xf>
    <xf numFmtId="0" fontId="37" fillId="0" borderId="21" xfId="0" applyFont="1" applyFill="1" applyBorder="1" applyAlignment="1">
      <alignment horizontal="center" vertical="center" textRotation="255" shrinkToFit="1"/>
    </xf>
    <xf numFmtId="179" fontId="37" fillId="0" borderId="24" xfId="0" applyNumberFormat="1" applyFont="1" applyFill="1" applyBorder="1" applyAlignment="1">
      <alignment horizontal="center" vertical="center"/>
    </xf>
    <xf numFmtId="179" fontId="37" fillId="0" borderId="0" xfId="0" applyNumberFormat="1" applyFont="1" applyFill="1" applyAlignment="1">
      <alignment horizontal="center" vertical="center"/>
    </xf>
    <xf numFmtId="0" fontId="40" fillId="3" borderId="77" xfId="0" applyFont="1" applyFill="1" applyBorder="1" applyAlignment="1" applyProtection="1">
      <alignment horizontal="center" vertical="center"/>
      <protection locked="0"/>
    </xf>
    <xf numFmtId="0" fontId="37" fillId="0" borderId="69" xfId="0" applyFont="1" applyFill="1" applyBorder="1" applyAlignment="1">
      <alignment horizontal="center" vertical="center" textRotation="255" shrinkToFit="1"/>
    </xf>
    <xf numFmtId="0" fontId="40" fillId="3" borderId="78" xfId="0" applyFont="1" applyFill="1" applyBorder="1" applyAlignment="1" applyProtection="1">
      <alignment horizontal="center" vertical="center"/>
      <protection locked="0"/>
    </xf>
    <xf numFmtId="0" fontId="37" fillId="0" borderId="72" xfId="0" applyFont="1" applyFill="1" applyBorder="1" applyAlignment="1">
      <alignment horizontal="center" vertical="center"/>
    </xf>
    <xf numFmtId="179" fontId="37" fillId="0" borderId="33" xfId="0" applyNumberFormat="1" applyFont="1" applyFill="1" applyBorder="1" applyAlignment="1">
      <alignment horizontal="center" vertical="center"/>
    </xf>
    <xf numFmtId="179" fontId="37" fillId="0" borderId="34" xfId="0" applyNumberFormat="1" applyFont="1" applyFill="1" applyBorder="1" applyAlignment="1">
      <alignment horizontal="center" vertical="center"/>
    </xf>
    <xf numFmtId="0" fontId="40" fillId="3" borderId="79" xfId="0" applyFont="1" applyFill="1" applyBorder="1" applyAlignment="1" applyProtection="1">
      <alignment horizontal="center" vertical="center"/>
      <protection locked="0"/>
    </xf>
    <xf numFmtId="0" fontId="37" fillId="0" borderId="34" xfId="0" applyFont="1" applyFill="1" applyBorder="1" applyAlignment="1">
      <alignment horizontal="center" vertical="center"/>
    </xf>
    <xf numFmtId="0" fontId="37" fillId="0" borderId="0" xfId="0" applyFont="1" applyFill="1" applyAlignment="1">
      <alignment vertical="top"/>
    </xf>
    <xf numFmtId="0" fontId="35" fillId="0" borderId="0" xfId="0" applyFont="1" applyFill="1" applyAlignment="1">
      <alignment vertical="top"/>
    </xf>
    <xf numFmtId="0" fontId="36" fillId="0" borderId="80" xfId="0" applyFont="1" applyFill="1" applyBorder="1" applyAlignment="1" applyProtection="1">
      <alignment horizontal="center" vertical="center"/>
    </xf>
    <xf numFmtId="0" fontId="36" fillId="0" borderId="0" xfId="0" applyFont="1" applyFill="1" applyBorder="1" applyAlignment="1">
      <alignment vertical="center"/>
    </xf>
    <xf numFmtId="0" fontId="36" fillId="0" borderId="81" xfId="0" applyFont="1" applyFill="1" applyBorder="1" applyAlignment="1" applyProtection="1">
      <alignment horizontal="center" vertical="center"/>
    </xf>
    <xf numFmtId="0" fontId="36" fillId="0" borderId="82" xfId="0" applyFont="1" applyFill="1" applyBorder="1" applyAlignment="1" applyProtection="1">
      <alignment horizontal="center" vertical="center"/>
    </xf>
    <xf numFmtId="0" fontId="36" fillId="0" borderId="0" xfId="0" applyFont="1" applyFill="1" applyAlignment="1">
      <alignment vertical="center"/>
    </xf>
    <xf numFmtId="0" fontId="36" fillId="0" borderId="66" xfId="0" applyFont="1" applyFill="1" applyBorder="1" applyAlignment="1" applyProtection="1">
      <alignment horizontal="center" vertical="center"/>
    </xf>
    <xf numFmtId="0" fontId="40" fillId="0" borderId="0" xfId="0" applyFont="1" applyFill="1" applyAlignment="1">
      <alignment vertical="center"/>
    </xf>
    <xf numFmtId="0" fontId="37" fillId="0" borderId="65" xfId="0" applyFont="1" applyFill="1" applyBorder="1" applyAlignment="1">
      <alignment horizontal="center" vertical="center" textRotation="255" shrinkToFit="1"/>
    </xf>
    <xf numFmtId="0" fontId="32" fillId="0" borderId="0" xfId="0" applyFont="1" applyFill="1" applyAlignment="1">
      <alignment vertical="center" textRotation="255" shrinkToFit="1"/>
    </xf>
    <xf numFmtId="0" fontId="37" fillId="0" borderId="81" xfId="0" applyFont="1" applyFill="1" applyBorder="1" applyAlignment="1">
      <alignment horizontal="center" vertical="center" textRotation="255" shrinkToFit="1"/>
    </xf>
    <xf numFmtId="0" fontId="37" fillId="0" borderId="82" xfId="0" applyFont="1" applyFill="1" applyBorder="1" applyAlignment="1">
      <alignment horizontal="center" vertical="center"/>
    </xf>
    <xf numFmtId="0" fontId="37" fillId="0" borderId="66" xfId="0" applyFont="1" applyFill="1" applyBorder="1" applyAlignment="1">
      <alignment horizontal="center" vertical="center"/>
    </xf>
    <xf numFmtId="0" fontId="32" fillId="0" borderId="0" xfId="0" applyFont="1" applyFill="1" applyBorder="1" applyAlignment="1">
      <alignment vertical="center"/>
    </xf>
    <xf numFmtId="0" fontId="41" fillId="0" borderId="0" xfId="0" applyFont="1" applyFill="1" applyAlignment="1" applyProtection="1">
      <alignment vertical="center"/>
    </xf>
    <xf numFmtId="0" fontId="41" fillId="0" borderId="0" xfId="0" applyFont="1" applyFill="1" applyAlignment="1" applyProtection="1">
      <alignment horizontal="center" vertical="center"/>
    </xf>
    <xf numFmtId="0" fontId="41" fillId="0" borderId="0" xfId="0" applyFont="1" applyFill="1" applyAlignment="1" applyProtection="1">
      <alignment vertical="center" shrinkToFit="1"/>
    </xf>
    <xf numFmtId="0" fontId="42" fillId="0" borderId="0" xfId="0" applyFont="1" applyFill="1" applyAlignment="1" applyProtection="1">
      <alignment horizontal="center" vertical="center" wrapText="1" shrinkToFit="1"/>
    </xf>
    <xf numFmtId="0" fontId="43" fillId="0" borderId="0" xfId="0" applyFont="1" applyFill="1" applyAlignment="1" applyProtection="1">
      <alignment vertical="center" wrapText="1" shrinkToFit="1"/>
    </xf>
    <xf numFmtId="0" fontId="44" fillId="4" borderId="83" xfId="0" applyFont="1" applyFill="1" applyBorder="1" applyAlignment="1" applyProtection="1">
      <alignment horizontal="center" vertical="center" shrinkToFit="1"/>
    </xf>
    <xf numFmtId="0" fontId="44" fillId="4" borderId="84" xfId="0" applyFont="1" applyFill="1" applyBorder="1" applyAlignment="1" applyProtection="1">
      <alignment horizontal="center" vertical="center" shrinkToFit="1"/>
    </xf>
    <xf numFmtId="0" fontId="41" fillId="0" borderId="29" xfId="0" applyFont="1" applyFill="1" applyBorder="1" applyAlignment="1" applyProtection="1">
      <alignment horizontal="center" vertical="center"/>
    </xf>
    <xf numFmtId="0" fontId="41" fillId="0" borderId="30" xfId="0" applyFont="1" applyFill="1" applyBorder="1" applyAlignment="1" applyProtection="1">
      <alignment horizontal="center" vertical="center"/>
    </xf>
    <xf numFmtId="0" fontId="41" fillId="0" borderId="85" xfId="0" applyFont="1" applyFill="1" applyBorder="1" applyAlignment="1" applyProtection="1">
      <alignment horizontal="center" vertical="center"/>
    </xf>
    <xf numFmtId="0" fontId="45" fillId="0" borderId="86" xfId="0" applyFont="1" applyFill="1" applyBorder="1" applyAlignment="1" applyProtection="1">
      <alignment horizontal="center" vertical="center"/>
    </xf>
    <xf numFmtId="0" fontId="45" fillId="0" borderId="30" xfId="0" applyFont="1" applyFill="1" applyBorder="1" applyAlignment="1" applyProtection="1">
      <alignment horizontal="center" vertical="center"/>
    </xf>
    <xf numFmtId="0" fontId="41" fillId="0" borderId="16" xfId="0" applyFont="1" applyFill="1" applyBorder="1" applyAlignment="1" applyProtection="1">
      <alignment horizontal="center" vertical="center"/>
    </xf>
    <xf numFmtId="0" fontId="41" fillId="0" borderId="19" xfId="0" applyFont="1" applyFill="1" applyBorder="1" applyAlignment="1" applyProtection="1">
      <alignment horizontal="center" vertical="center"/>
    </xf>
    <xf numFmtId="0" fontId="41" fillId="0" borderId="87" xfId="0" applyFont="1" applyFill="1" applyBorder="1" applyAlignment="1" applyProtection="1">
      <alignment horizontal="center" vertical="center"/>
    </xf>
    <xf numFmtId="0" fontId="45" fillId="0" borderId="88" xfId="0" applyFont="1" applyFill="1" applyBorder="1" applyAlignment="1" applyProtection="1">
      <alignment horizontal="center" vertical="center"/>
    </xf>
    <xf numFmtId="0" fontId="45" fillId="0" borderId="19" xfId="0" applyFont="1" applyFill="1" applyBorder="1" applyAlignment="1" applyProtection="1">
      <alignment horizontal="center" vertical="center"/>
    </xf>
    <xf numFmtId="0" fontId="46" fillId="5" borderId="29"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46" fillId="5" borderId="89" xfId="0" applyFont="1" applyFill="1" applyBorder="1" applyAlignment="1" applyProtection="1">
      <alignment horizontal="center" vertical="center"/>
    </xf>
    <xf numFmtId="0" fontId="41" fillId="0" borderId="44" xfId="0" applyFont="1" applyFill="1" applyBorder="1" applyAlignment="1" applyProtection="1">
      <alignment horizontal="right" vertical="center" shrinkToFit="1"/>
    </xf>
    <xf numFmtId="0" fontId="41" fillId="0" borderId="21" xfId="0" applyFont="1" applyFill="1" applyBorder="1" applyAlignment="1" applyProtection="1">
      <alignment horizontal="right" vertical="center" shrinkToFit="1"/>
    </xf>
    <xf numFmtId="0" fontId="46" fillId="5" borderId="24"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46" fillId="5" borderId="90" xfId="0" applyFont="1" applyFill="1" applyBorder="1" applyAlignment="1" applyProtection="1">
      <alignment horizontal="center" vertical="center"/>
    </xf>
    <xf numFmtId="0" fontId="41" fillId="0" borderId="91" xfId="0" applyFont="1" applyFill="1" applyBorder="1" applyAlignment="1" applyProtection="1">
      <alignment horizontal="center" vertical="center" shrinkToFit="1"/>
    </xf>
    <xf numFmtId="0" fontId="41" fillId="0" borderId="92" xfId="0" applyFont="1" applyFill="1" applyBorder="1" applyAlignment="1" applyProtection="1">
      <alignment horizontal="center" vertical="center" shrinkToFit="1"/>
    </xf>
    <xf numFmtId="0" fontId="47" fillId="0" borderId="48" xfId="0" applyFont="1" applyFill="1" applyBorder="1" applyAlignment="1" applyProtection="1">
      <alignment horizontal="center" vertical="center" shrinkToFit="1"/>
    </xf>
    <xf numFmtId="0" fontId="47" fillId="0" borderId="0" xfId="0" applyFont="1" applyFill="1" applyAlignment="1" applyProtection="1">
      <alignment horizontal="center" vertical="center" shrinkToFit="1"/>
    </xf>
    <xf numFmtId="0" fontId="47" fillId="0" borderId="63" xfId="0" applyFont="1" applyFill="1" applyBorder="1" applyAlignment="1" applyProtection="1">
      <alignment horizontal="center" vertical="center" shrinkToFit="1"/>
    </xf>
    <xf numFmtId="0" fontId="47" fillId="0" borderId="30" xfId="0" applyFont="1" applyFill="1" applyBorder="1" applyAlignment="1" applyProtection="1">
      <alignment horizontal="center" vertical="center" shrinkToFit="1"/>
    </xf>
    <xf numFmtId="0" fontId="48" fillId="0" borderId="93" xfId="0" applyFont="1" applyFill="1" applyBorder="1" applyAlignment="1" applyProtection="1">
      <alignment horizontal="center" vertical="center" shrinkToFit="1"/>
    </xf>
    <xf numFmtId="0" fontId="48" fillId="0" borderId="74" xfId="0" applyFont="1" applyFill="1" applyBorder="1" applyAlignment="1" applyProtection="1">
      <alignment horizontal="center" vertical="center" shrinkToFit="1"/>
    </xf>
    <xf numFmtId="0" fontId="48" fillId="0" borderId="94" xfId="0" applyFont="1" applyFill="1" applyBorder="1" applyAlignment="1" applyProtection="1">
      <alignment horizontal="center" vertical="center" shrinkToFit="1"/>
    </xf>
    <xf numFmtId="0" fontId="48" fillId="0" borderId="95" xfId="0" applyFont="1" applyFill="1" applyBorder="1" applyAlignment="1" applyProtection="1">
      <alignment horizontal="center" vertical="center" shrinkToFit="1"/>
    </xf>
    <xf numFmtId="0" fontId="46" fillId="5" borderId="12" xfId="0" applyFont="1" applyFill="1" applyBorder="1" applyAlignment="1" applyProtection="1">
      <alignment horizontal="center" vertical="center"/>
    </xf>
    <xf numFmtId="0" fontId="46" fillId="5" borderId="15" xfId="0" applyFont="1" applyFill="1" applyBorder="1" applyAlignment="1" applyProtection="1">
      <alignment horizontal="center" vertical="center"/>
    </xf>
    <xf numFmtId="0" fontId="46" fillId="5" borderId="13" xfId="0" applyFont="1" applyFill="1" applyBorder="1" applyAlignment="1" applyProtection="1">
      <alignment horizontal="center" vertical="center"/>
    </xf>
    <xf numFmtId="0" fontId="41" fillId="3" borderId="63" xfId="6" applyFont="1" applyFill="1" applyBorder="1" applyAlignment="1" applyProtection="1">
      <alignment horizontal="center" vertical="center" wrapText="1"/>
      <protection locked="0"/>
    </xf>
    <xf numFmtId="0" fontId="49" fillId="3" borderId="30" xfId="6"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xf>
    <xf numFmtId="0" fontId="48" fillId="0" borderId="0" xfId="0" applyFont="1" applyFill="1" applyAlignment="1" applyProtection="1">
      <alignment horizontal="center" vertical="center"/>
    </xf>
    <xf numFmtId="0" fontId="41" fillId="0" borderId="48" xfId="0" applyFont="1" applyFill="1" applyBorder="1" applyAlignment="1" applyProtection="1">
      <alignment horizontal="center" vertical="center" shrinkToFit="1"/>
    </xf>
    <xf numFmtId="0" fontId="41" fillId="0" borderId="0" xfId="0" applyFont="1" applyFill="1" applyAlignment="1" applyProtection="1">
      <alignment horizontal="center" vertical="center" shrinkToFit="1"/>
    </xf>
    <xf numFmtId="0" fontId="48" fillId="0" borderId="29" xfId="0" applyFont="1" applyFill="1" applyBorder="1" applyAlignment="1" applyProtection="1">
      <alignment horizontal="center" vertical="center"/>
    </xf>
    <xf numFmtId="0" fontId="48" fillId="0" borderId="30" xfId="0" applyFont="1" applyFill="1" applyBorder="1" applyAlignment="1" applyProtection="1">
      <alignment horizontal="center" vertical="center"/>
    </xf>
    <xf numFmtId="0" fontId="41" fillId="0" borderId="96" xfId="0" applyFont="1" applyFill="1" applyBorder="1" applyAlignment="1" applyProtection="1">
      <alignment horizontal="center" vertical="center" shrinkToFit="1"/>
    </xf>
    <xf numFmtId="0" fontId="41" fillId="0" borderId="97" xfId="0" applyFont="1" applyFill="1" applyBorder="1" applyAlignment="1" applyProtection="1">
      <alignment horizontal="center" vertical="center" shrinkToFit="1"/>
    </xf>
    <xf numFmtId="0" fontId="41" fillId="0" borderId="94" xfId="0" applyFont="1" applyFill="1" applyBorder="1" applyAlignment="1" applyProtection="1">
      <alignment horizontal="center" vertical="center" shrinkToFit="1"/>
    </xf>
    <xf numFmtId="0" fontId="41" fillId="0" borderId="98" xfId="0" applyFont="1" applyFill="1" applyBorder="1" applyAlignment="1" applyProtection="1">
      <alignment horizontal="center" vertical="center" shrinkToFit="1"/>
    </xf>
    <xf numFmtId="179" fontId="50" fillId="0" borderId="99" xfId="0" applyNumberFormat="1" applyFont="1" applyFill="1" applyBorder="1" applyAlignment="1" applyProtection="1">
      <alignment horizontal="center" vertical="center" shrinkToFit="1"/>
    </xf>
    <xf numFmtId="179" fontId="50" fillId="0" borderId="100" xfId="0" applyNumberFormat="1" applyFont="1" applyFill="1" applyBorder="1" applyAlignment="1" applyProtection="1">
      <alignment horizontal="center" vertical="center" shrinkToFit="1"/>
    </xf>
    <xf numFmtId="180" fontId="50" fillId="3" borderId="101" xfId="0" applyNumberFormat="1" applyFont="1" applyFill="1" applyBorder="1" applyAlignment="1" applyProtection="1">
      <alignment horizontal="center" vertical="center" shrinkToFit="1"/>
      <protection locked="0"/>
    </xf>
    <xf numFmtId="180" fontId="50" fillId="3" borderId="102" xfId="0" applyNumberFormat="1" applyFont="1" applyFill="1" applyBorder="1" applyAlignment="1" applyProtection="1">
      <alignment horizontal="center" vertical="center" shrinkToFit="1"/>
      <protection locked="0"/>
    </xf>
    <xf numFmtId="180" fontId="50" fillId="3" borderId="103" xfId="0" applyNumberFormat="1" applyFont="1" applyFill="1" applyBorder="1" applyAlignment="1" applyProtection="1">
      <alignment horizontal="center" vertical="center" shrinkToFit="1"/>
      <protection locked="0"/>
    </xf>
    <xf numFmtId="180" fontId="50" fillId="3" borderId="104" xfId="0" applyNumberFormat="1" applyFont="1" applyFill="1" applyBorder="1" applyAlignment="1" applyProtection="1">
      <alignment horizontal="center" vertical="center" shrinkToFit="1"/>
      <protection locked="0"/>
    </xf>
    <xf numFmtId="180" fontId="50" fillId="3" borderId="105" xfId="0" applyNumberFormat="1" applyFont="1" applyFill="1" applyBorder="1" applyAlignment="1" applyProtection="1">
      <alignment horizontal="center" vertical="center" shrinkToFit="1"/>
      <protection locked="0"/>
    </xf>
    <xf numFmtId="180" fontId="50" fillId="3" borderId="106" xfId="0" applyNumberFormat="1" applyFont="1" applyFill="1" applyBorder="1" applyAlignment="1" applyProtection="1">
      <alignment horizontal="center" vertical="center" shrinkToFit="1"/>
      <protection locked="0"/>
    </xf>
    <xf numFmtId="179" fontId="50" fillId="0" borderId="107" xfId="0" applyNumberFormat="1" applyFont="1" applyFill="1" applyBorder="1" applyAlignment="1" applyProtection="1">
      <alignment horizontal="center" vertical="center" shrinkToFit="1"/>
    </xf>
    <xf numFmtId="179" fontId="50" fillId="0" borderId="97" xfId="0" applyNumberFormat="1" applyFont="1" applyFill="1" applyBorder="1" applyAlignment="1" applyProtection="1">
      <alignment horizontal="center" vertical="center" shrinkToFit="1"/>
    </xf>
    <xf numFmtId="180" fontId="50" fillId="3" borderId="108" xfId="0" applyNumberFormat="1" applyFont="1" applyFill="1" applyBorder="1" applyAlignment="1" applyProtection="1">
      <alignment horizontal="center" vertical="center" shrinkToFit="1"/>
      <protection locked="0"/>
    </xf>
    <xf numFmtId="180" fontId="50" fillId="3" borderId="109" xfId="0" applyNumberFormat="1" applyFont="1" applyFill="1" applyBorder="1" applyAlignment="1" applyProtection="1">
      <alignment horizontal="center" vertical="center" shrinkToFit="1"/>
      <protection locked="0"/>
    </xf>
    <xf numFmtId="180" fontId="50" fillId="3" borderId="52" xfId="0" applyNumberFormat="1" applyFont="1" applyFill="1" applyBorder="1" applyAlignment="1" applyProtection="1">
      <alignment horizontal="center" vertical="center" shrinkToFit="1"/>
      <protection locked="0"/>
    </xf>
    <xf numFmtId="0" fontId="51" fillId="6" borderId="24" xfId="0" applyFont="1" applyFill="1" applyBorder="1" applyAlignment="1" applyProtection="1">
      <alignment horizontal="left" vertical="center"/>
    </xf>
    <xf numFmtId="0" fontId="51" fillId="6" borderId="0" xfId="0" applyFont="1" applyFill="1" applyBorder="1" applyAlignment="1" applyProtection="1">
      <alignment horizontal="left" vertical="center"/>
    </xf>
    <xf numFmtId="0" fontId="51" fillId="6" borderId="99" xfId="0" applyFont="1" applyFill="1" applyBorder="1" applyAlignment="1" applyProtection="1">
      <alignment horizontal="left" vertical="center"/>
    </xf>
    <xf numFmtId="0" fontId="51" fillId="6" borderId="100" xfId="0" applyFont="1" applyFill="1" applyBorder="1" applyAlignment="1" applyProtection="1">
      <alignment horizontal="left" vertical="center"/>
    </xf>
    <xf numFmtId="0" fontId="51" fillId="6" borderId="33" xfId="0" applyFont="1" applyFill="1" applyBorder="1" applyAlignment="1" applyProtection="1">
      <alignment horizontal="left" vertical="center"/>
    </xf>
    <xf numFmtId="0" fontId="51" fillId="6" borderId="34" xfId="0" applyFont="1" applyFill="1" applyBorder="1" applyAlignment="1" applyProtection="1">
      <alignment horizontal="left" vertical="center"/>
    </xf>
    <xf numFmtId="179" fontId="52" fillId="3" borderId="99" xfId="0" applyNumberFormat="1" applyFont="1" applyFill="1" applyBorder="1" applyAlignment="1" applyProtection="1">
      <alignment horizontal="left" vertical="center" wrapText="1"/>
      <protection locked="0"/>
    </xf>
    <xf numFmtId="179" fontId="52" fillId="3" borderId="100" xfId="0" applyNumberFormat="1" applyFont="1" applyFill="1" applyBorder="1" applyAlignment="1" applyProtection="1">
      <alignment horizontal="left" vertical="center" wrapText="1"/>
      <protection locked="0"/>
    </xf>
    <xf numFmtId="179" fontId="52" fillId="3" borderId="33" xfId="0" applyNumberFormat="1" applyFont="1" applyFill="1" applyBorder="1" applyAlignment="1" applyProtection="1">
      <alignment horizontal="left" vertical="center" wrapText="1"/>
      <protection locked="0"/>
    </xf>
    <xf numFmtId="179" fontId="52" fillId="3" borderId="34" xfId="0" applyNumberFormat="1" applyFont="1" applyFill="1" applyBorder="1" applyAlignment="1" applyProtection="1">
      <alignment horizontal="left" vertical="center" wrapText="1"/>
      <protection locked="0"/>
    </xf>
    <xf numFmtId="179" fontId="52" fillId="0" borderId="24" xfId="0" applyNumberFormat="1" applyFont="1" applyFill="1" applyBorder="1" applyAlignment="1" applyProtection="1">
      <alignment horizontal="center" vertical="center" wrapText="1"/>
    </xf>
    <xf numFmtId="179" fontId="52" fillId="0" borderId="0" xfId="0" applyNumberFormat="1" applyFont="1" applyFill="1" applyAlignment="1" applyProtection="1">
      <alignment horizontal="center" vertical="center" wrapText="1"/>
    </xf>
    <xf numFmtId="179" fontId="52" fillId="0" borderId="99" xfId="0" applyNumberFormat="1" applyFont="1" applyFill="1" applyBorder="1" applyAlignment="1" applyProtection="1">
      <alignment horizontal="center" vertical="center" wrapText="1"/>
    </xf>
    <xf numFmtId="179" fontId="52" fillId="0" borderId="100" xfId="0" applyNumberFormat="1" applyFont="1" applyFill="1" applyBorder="1" applyAlignment="1" applyProtection="1">
      <alignment horizontal="center" vertical="center" wrapText="1"/>
    </xf>
    <xf numFmtId="0" fontId="43" fillId="5" borderId="110" xfId="0" applyFont="1" applyFill="1" applyBorder="1" applyAlignment="1" applyProtection="1">
      <alignment horizontal="center" vertical="center"/>
    </xf>
    <xf numFmtId="0" fontId="43" fillId="5" borderId="59" xfId="0" applyFont="1" applyFill="1" applyBorder="1" applyAlignment="1" applyProtection="1">
      <alignment horizontal="center" vertical="center"/>
    </xf>
    <xf numFmtId="179" fontId="52" fillId="0" borderId="24" xfId="0" applyNumberFormat="1" applyFont="1" applyFill="1" applyBorder="1" applyAlignment="1" applyProtection="1">
      <alignment horizontal="left" vertical="center" wrapText="1"/>
    </xf>
    <xf numFmtId="179" fontId="52" fillId="0" borderId="0" xfId="0" applyNumberFormat="1" applyFont="1" applyFill="1" applyAlignment="1" applyProtection="1">
      <alignment horizontal="left" vertical="center" wrapText="1"/>
    </xf>
    <xf numFmtId="179" fontId="52" fillId="0" borderId="33" xfId="0" applyNumberFormat="1" applyFont="1" applyFill="1" applyBorder="1" applyAlignment="1" applyProtection="1">
      <alignment horizontal="left" vertical="center" wrapText="1"/>
    </xf>
    <xf numFmtId="179" fontId="52" fillId="0" borderId="34" xfId="0" applyNumberFormat="1" applyFont="1" applyFill="1" applyBorder="1" applyAlignment="1" applyProtection="1">
      <alignment horizontal="left" vertical="center" wrapText="1"/>
    </xf>
    <xf numFmtId="0" fontId="48" fillId="0" borderId="0" xfId="0" applyFont="1" applyFill="1" applyBorder="1" applyAlignment="1" applyProtection="1">
      <alignment horizontal="center" vertical="center"/>
    </xf>
    <xf numFmtId="0" fontId="48" fillId="0" borderId="0" xfId="0" applyNumberFormat="1" applyFont="1" applyFill="1" applyBorder="1" applyAlignment="1" applyProtection="1">
      <alignment vertical="center" shrinkToFit="1"/>
    </xf>
    <xf numFmtId="0" fontId="46" fillId="5" borderId="110" xfId="0" applyFont="1" applyFill="1" applyBorder="1" applyAlignment="1" applyProtection="1">
      <alignment horizontal="center" vertical="center"/>
    </xf>
    <xf numFmtId="0" fontId="46" fillId="5" borderId="59" xfId="0" applyFont="1" applyFill="1" applyBorder="1" applyAlignment="1" applyProtection="1">
      <alignment horizontal="center" vertical="center"/>
    </xf>
    <xf numFmtId="0" fontId="50" fillId="0" borderId="24"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90" xfId="0" applyFont="1" applyFill="1" applyBorder="1" applyAlignment="1" applyProtection="1">
      <alignment horizontal="center" vertical="center"/>
    </xf>
    <xf numFmtId="0" fontId="50" fillId="0" borderId="14" xfId="0" applyFont="1" applyFill="1" applyBorder="1" applyAlignment="1" applyProtection="1">
      <alignment horizontal="center" vertical="center" shrinkToFit="1"/>
    </xf>
    <xf numFmtId="0" fontId="50" fillId="0" borderId="15" xfId="0" applyFont="1" applyFill="1" applyBorder="1" applyAlignment="1" applyProtection="1">
      <alignment horizontal="center" vertical="center" shrinkToFit="1"/>
    </xf>
    <xf numFmtId="0" fontId="50" fillId="0" borderId="29" xfId="0" applyFont="1" applyFill="1" applyBorder="1" applyAlignment="1" applyProtection="1">
      <alignment horizontal="center" vertical="center"/>
    </xf>
    <xf numFmtId="0" fontId="50" fillId="0" borderId="30" xfId="0" applyFont="1" applyFill="1" applyBorder="1" applyAlignment="1" applyProtection="1">
      <alignment horizontal="center" vertical="center"/>
    </xf>
    <xf numFmtId="0" fontId="50" fillId="0" borderId="89" xfId="0" applyFont="1" applyFill="1" applyBorder="1" applyAlignment="1" applyProtection="1">
      <alignment horizontal="center" vertical="center"/>
    </xf>
    <xf numFmtId="0" fontId="50" fillId="0" borderId="14" xfId="0" applyFont="1" applyFill="1" applyBorder="1" applyAlignment="1" applyProtection="1">
      <alignment horizontal="center" vertical="center"/>
    </xf>
    <xf numFmtId="0" fontId="50" fillId="0" borderId="15" xfId="0" applyFont="1" applyFill="1" applyBorder="1" applyAlignment="1" applyProtection="1">
      <alignment horizontal="center" vertical="center"/>
    </xf>
    <xf numFmtId="0" fontId="50" fillId="0" borderId="111" xfId="0" applyFont="1" applyFill="1" applyBorder="1" applyAlignment="1" applyProtection="1">
      <alignment horizontal="center" vertical="center"/>
    </xf>
    <xf numFmtId="0" fontId="50" fillId="0" borderId="112" xfId="0" applyFont="1" applyFill="1" applyBorder="1" applyAlignment="1" applyProtection="1">
      <alignment horizontal="center" vertical="center"/>
    </xf>
    <xf numFmtId="179" fontId="50" fillId="0" borderId="24" xfId="0" applyNumberFormat="1" applyFont="1" applyFill="1" applyBorder="1" applyAlignment="1" applyProtection="1">
      <alignment horizontal="center" vertical="center"/>
    </xf>
    <xf numFmtId="179" fontId="50" fillId="0" borderId="0" xfId="0" applyNumberFormat="1" applyFont="1" applyFill="1" applyBorder="1" applyAlignment="1" applyProtection="1">
      <alignment horizontal="center" vertical="center"/>
    </xf>
    <xf numFmtId="179" fontId="50" fillId="0" borderId="90" xfId="0" applyNumberFormat="1" applyFont="1" applyFill="1" applyBorder="1" applyAlignment="1" applyProtection="1">
      <alignment horizontal="center" vertical="center"/>
    </xf>
    <xf numFmtId="181" fontId="50" fillId="0" borderId="38" xfId="0" applyNumberFormat="1" applyFont="1" applyFill="1" applyBorder="1" applyAlignment="1" applyProtection="1">
      <alignment horizontal="center" vertical="center" shrinkToFit="1"/>
      <protection locked="0"/>
    </xf>
    <xf numFmtId="181" fontId="50" fillId="0" borderId="39" xfId="0" applyNumberFormat="1" applyFont="1" applyFill="1" applyBorder="1" applyAlignment="1" applyProtection="1">
      <alignment horizontal="center" vertical="center" shrinkToFit="1"/>
      <protection locked="0"/>
    </xf>
    <xf numFmtId="181" fontId="50" fillId="0" borderId="113" xfId="0" applyNumberFormat="1" applyFont="1" applyFill="1" applyBorder="1" applyAlignment="1" applyProtection="1">
      <alignment horizontal="center" vertical="center" shrinkToFit="1"/>
      <protection locked="0"/>
    </xf>
    <xf numFmtId="0" fontId="50" fillId="0" borderId="114" xfId="0" applyFont="1" applyFill="1" applyBorder="1" applyAlignment="1" applyProtection="1">
      <alignment horizontal="center" vertical="center" shrinkToFit="1"/>
    </xf>
    <xf numFmtId="179" fontId="53" fillId="0" borderId="107" xfId="0" applyNumberFormat="1" applyFont="1" applyFill="1" applyBorder="1" applyAlignment="1" applyProtection="1">
      <alignment horizontal="center" vertical="center"/>
    </xf>
    <xf numFmtId="179" fontId="53" fillId="0" borderId="97" xfId="0" applyNumberFormat="1" applyFont="1" applyFill="1" applyBorder="1" applyAlignment="1" applyProtection="1">
      <alignment horizontal="center" vertical="center"/>
    </xf>
    <xf numFmtId="179" fontId="53" fillId="0" borderId="98" xfId="0" applyNumberFormat="1" applyFont="1" applyFill="1" applyBorder="1" applyAlignment="1" applyProtection="1">
      <alignment horizontal="center" vertical="center"/>
    </xf>
    <xf numFmtId="181" fontId="50" fillId="0" borderId="115" xfId="0" applyNumberFormat="1" applyFont="1" applyFill="1" applyBorder="1" applyAlignment="1" applyProtection="1">
      <alignment horizontal="center" vertical="center" shrinkToFit="1"/>
    </xf>
    <xf numFmtId="181" fontId="50" fillId="0" borderId="100" xfId="0" applyNumberFormat="1" applyFont="1" applyFill="1" applyBorder="1" applyAlignment="1" applyProtection="1">
      <alignment horizontal="center" vertical="center" shrinkToFit="1"/>
    </xf>
    <xf numFmtId="181" fontId="50" fillId="0" borderId="116" xfId="0" applyNumberFormat="1" applyFont="1" applyFill="1" applyBorder="1" applyAlignment="1" applyProtection="1">
      <alignment horizontal="center" vertical="center" shrinkToFit="1"/>
    </xf>
    <xf numFmtId="0" fontId="50" fillId="0" borderId="117" xfId="0" applyFont="1" applyFill="1" applyBorder="1" applyAlignment="1" applyProtection="1">
      <alignment horizontal="center" vertical="center" shrinkToFit="1"/>
    </xf>
    <xf numFmtId="0" fontId="50" fillId="3" borderId="91" xfId="0" applyFont="1" applyFill="1" applyBorder="1" applyAlignment="1" applyProtection="1">
      <alignment horizontal="center" vertical="center" shrinkToFit="1"/>
      <protection locked="0"/>
    </xf>
    <xf numFmtId="0" fontId="50" fillId="3" borderId="92" xfId="0" applyFont="1" applyFill="1" applyBorder="1" applyAlignment="1" applyProtection="1">
      <alignment horizontal="center" vertical="center" shrinkToFit="1"/>
      <protection locked="0"/>
    </xf>
    <xf numFmtId="0" fontId="50" fillId="3" borderId="118" xfId="0" applyFont="1" applyFill="1" applyBorder="1" applyAlignment="1" applyProtection="1">
      <alignment horizontal="center" vertical="center" shrinkToFit="1"/>
      <protection locked="0"/>
    </xf>
    <xf numFmtId="0" fontId="50" fillId="3" borderId="48" xfId="0" applyFont="1" applyFill="1" applyBorder="1" applyAlignment="1" applyProtection="1">
      <alignment horizontal="center" vertical="center" shrinkToFit="1"/>
      <protection locked="0"/>
    </xf>
    <xf numFmtId="0" fontId="50" fillId="3" borderId="0" xfId="0" applyFont="1" applyFill="1" applyBorder="1" applyAlignment="1" applyProtection="1">
      <alignment horizontal="center" vertical="center" shrinkToFit="1"/>
      <protection locked="0"/>
    </xf>
    <xf numFmtId="0" fontId="50" fillId="3" borderId="68" xfId="0" applyFont="1" applyFill="1" applyBorder="1" applyAlignment="1" applyProtection="1">
      <alignment horizontal="center" vertical="center" shrinkToFit="1"/>
      <protection locked="0"/>
    </xf>
    <xf numFmtId="0" fontId="50" fillId="0" borderId="78" xfId="0" applyFont="1" applyFill="1" applyBorder="1" applyAlignment="1" applyProtection="1">
      <alignment horizontal="center" vertical="center" shrinkToFit="1"/>
    </xf>
    <xf numFmtId="0" fontId="43" fillId="3" borderId="0" xfId="0" applyFont="1" applyFill="1" applyAlignment="1" applyProtection="1">
      <alignment horizontal="center" vertical="center" wrapText="1" shrinkToFit="1"/>
    </xf>
    <xf numFmtId="0" fontId="41" fillId="0" borderId="21" xfId="0" applyFont="1" applyFill="1" applyBorder="1" applyAlignment="1" applyProtection="1">
      <alignment horizontal="left" vertical="center" shrinkToFit="1"/>
    </xf>
    <xf numFmtId="0" fontId="41" fillId="0" borderId="21" xfId="0" applyFont="1" applyFill="1" applyBorder="1" applyAlignment="1" applyProtection="1">
      <alignment vertical="center" shrinkToFit="1"/>
    </xf>
    <xf numFmtId="0" fontId="41" fillId="3" borderId="21" xfId="0" applyFont="1" applyFill="1" applyBorder="1" applyAlignment="1" applyProtection="1">
      <alignment horizontal="center" vertical="center" shrinkToFit="1"/>
      <protection locked="0"/>
    </xf>
    <xf numFmtId="0" fontId="41" fillId="3" borderId="114" xfId="0" applyFont="1" applyFill="1" applyBorder="1" applyAlignment="1" applyProtection="1">
      <alignment horizontal="center" vertical="center" shrinkToFit="1"/>
      <protection locked="0"/>
    </xf>
    <xf numFmtId="0" fontId="41" fillId="3" borderId="92" xfId="0" applyFont="1" applyFill="1" applyBorder="1" applyAlignment="1" applyProtection="1">
      <alignment horizontal="center" vertical="center" shrinkToFit="1"/>
      <protection locked="0"/>
    </xf>
    <xf numFmtId="0" fontId="41" fillId="0" borderId="69" xfId="0" applyFont="1" applyFill="1" applyBorder="1" applyAlignment="1" applyProtection="1">
      <alignment horizontal="center" vertical="center" shrinkToFit="1"/>
      <protection locked="0"/>
    </xf>
    <xf numFmtId="0" fontId="54" fillId="0" borderId="86" xfId="6" applyFont="1" applyFill="1" applyBorder="1" applyAlignment="1" applyProtection="1">
      <alignment horizontal="center" vertical="center" shrinkToFit="1"/>
      <protection locked="0"/>
    </xf>
    <xf numFmtId="0" fontId="54" fillId="0" borderId="30" xfId="6" applyFont="1" applyFill="1" applyBorder="1" applyAlignment="1" applyProtection="1">
      <alignment horizontal="center" vertical="center" shrinkToFit="1"/>
      <protection locked="0"/>
    </xf>
    <xf numFmtId="0" fontId="41" fillId="0" borderId="119" xfId="0" applyFont="1" applyFill="1" applyBorder="1" applyAlignment="1" applyProtection="1">
      <alignment horizontal="center" vertical="center" shrinkToFit="1"/>
    </xf>
    <xf numFmtId="0" fontId="50" fillId="0" borderId="13" xfId="0" applyFont="1" applyFill="1" applyBorder="1" applyAlignment="1" applyProtection="1">
      <alignment horizontal="center" vertical="center" shrinkToFit="1"/>
    </xf>
    <xf numFmtId="0" fontId="50" fillId="0" borderId="13" xfId="0" applyFont="1" applyFill="1" applyBorder="1" applyAlignment="1" applyProtection="1">
      <alignment horizontal="center" vertical="center"/>
    </xf>
    <xf numFmtId="0" fontId="50" fillId="0" borderId="92" xfId="0" applyFont="1" applyFill="1" applyBorder="1" applyAlignment="1" applyProtection="1">
      <alignment horizontal="center" vertical="center" shrinkToFit="1"/>
    </xf>
    <xf numFmtId="0" fontId="50" fillId="0" borderId="120" xfId="0" applyFont="1" applyFill="1" applyBorder="1" applyAlignment="1" applyProtection="1">
      <alignment horizontal="center" vertical="center" shrinkToFit="1"/>
    </xf>
    <xf numFmtId="0" fontId="50" fillId="0" borderId="100" xfId="0" applyFont="1" applyFill="1" applyBorder="1" applyAlignment="1" applyProtection="1">
      <alignment horizontal="center" vertical="center" shrinkToFit="1"/>
    </xf>
    <xf numFmtId="0" fontId="50" fillId="0" borderId="72" xfId="0" applyFont="1" applyFill="1" applyBorder="1" applyAlignment="1" applyProtection="1">
      <alignment horizontal="center" vertical="center" shrinkToFit="1"/>
    </xf>
    <xf numFmtId="0" fontId="50" fillId="0" borderId="121" xfId="0" applyFont="1" applyFill="1" applyBorder="1" applyAlignment="1" applyProtection="1">
      <alignment horizontal="center" vertical="center" shrinkToFit="1"/>
    </xf>
    <xf numFmtId="0" fontId="55" fillId="3" borderId="37" xfId="6" applyFont="1" applyFill="1" applyBorder="1" applyAlignment="1" applyProtection="1">
      <alignment horizontal="center" vertical="center"/>
    </xf>
    <xf numFmtId="0" fontId="50" fillId="0" borderId="37" xfId="0" applyFont="1" applyFill="1" applyBorder="1" applyAlignment="1" applyProtection="1">
      <alignment horizontal="center" vertical="center" wrapText="1" shrinkToFit="1"/>
    </xf>
    <xf numFmtId="0" fontId="41" fillId="0" borderId="44" xfId="0" applyFont="1" applyFill="1" applyBorder="1" applyAlignment="1" applyProtection="1">
      <alignment horizontal="center" vertical="center"/>
    </xf>
    <xf numFmtId="0" fontId="41" fillId="0" borderId="21" xfId="0" applyFont="1" applyFill="1" applyBorder="1" applyAlignment="1" applyProtection="1">
      <alignment horizontal="center" vertical="center"/>
    </xf>
    <xf numFmtId="0" fontId="45" fillId="0" borderId="89" xfId="0" applyFont="1" applyFill="1" applyBorder="1" applyAlignment="1" applyProtection="1">
      <alignment horizontal="center" vertical="center"/>
    </xf>
    <xf numFmtId="0" fontId="48" fillId="0" borderId="72" xfId="0" applyFont="1" applyFill="1" applyBorder="1" applyAlignment="1" applyProtection="1">
      <alignment horizontal="center" vertical="center"/>
    </xf>
    <xf numFmtId="0" fontId="45" fillId="0" borderId="17" xfId="0" applyFont="1" applyFill="1" applyBorder="1" applyAlignment="1" applyProtection="1">
      <alignment horizontal="center" vertical="center"/>
    </xf>
    <xf numFmtId="0" fontId="48" fillId="0" borderId="34" xfId="0" applyFont="1" applyFill="1" applyBorder="1" applyAlignment="1" applyProtection="1">
      <alignment horizontal="center" vertical="center"/>
    </xf>
    <xf numFmtId="182" fontId="56" fillId="0" borderId="21" xfId="0" applyNumberFormat="1" applyFont="1" applyFill="1" applyBorder="1" applyAlignment="1" applyProtection="1">
      <alignment horizontal="center" vertical="center" shrinkToFit="1"/>
    </xf>
    <xf numFmtId="183" fontId="41" fillId="0" borderId="21" xfId="0" applyNumberFormat="1" applyFont="1" applyFill="1" applyBorder="1" applyAlignment="1" applyProtection="1">
      <alignment horizontal="center" vertical="center" shrinkToFit="1"/>
    </xf>
    <xf numFmtId="0" fontId="41" fillId="0" borderId="21" xfId="0" applyFont="1" applyFill="1" applyBorder="1" applyAlignment="1" applyProtection="1">
      <alignment horizontal="center" vertical="center" shrinkToFit="1"/>
    </xf>
    <xf numFmtId="0" fontId="48" fillId="0" borderId="77" xfId="0" applyFont="1" applyFill="1" applyBorder="1" applyAlignment="1" applyProtection="1">
      <alignment horizontal="center" vertical="center" shrinkToFit="1"/>
    </xf>
    <xf numFmtId="0" fontId="48" fillId="0" borderId="69" xfId="0" applyFont="1" applyFill="1" applyBorder="1" applyAlignment="1" applyProtection="1">
      <alignment horizontal="center" vertical="center" shrinkToFit="1"/>
    </xf>
    <xf numFmtId="0" fontId="41" fillId="0" borderId="69" xfId="0" applyFont="1" applyFill="1" applyBorder="1" applyAlignment="1" applyProtection="1">
      <alignment horizontal="center" vertical="center" wrapText="1" shrinkToFit="1"/>
      <protection locked="0"/>
    </xf>
    <xf numFmtId="0" fontId="49" fillId="3" borderId="89" xfId="6" applyFont="1" applyFill="1" applyBorder="1" applyAlignment="1" applyProtection="1">
      <alignment horizontal="center" vertical="center" wrapText="1"/>
      <protection locked="0"/>
    </xf>
    <xf numFmtId="0" fontId="49" fillId="3" borderId="122" xfId="6" applyFont="1" applyFill="1" applyBorder="1" applyAlignment="1" applyProtection="1">
      <alignment horizontal="center" vertical="center" wrapText="1"/>
      <protection locked="0"/>
    </xf>
    <xf numFmtId="0" fontId="49" fillId="3" borderId="63" xfId="6" applyFont="1" applyFill="1" applyBorder="1" applyAlignment="1" applyProtection="1">
      <alignment horizontal="center" vertical="center" wrapText="1"/>
      <protection locked="0"/>
    </xf>
    <xf numFmtId="0" fontId="41" fillId="0" borderId="90" xfId="0" applyFont="1" applyFill="1" applyBorder="1" applyAlignment="1" applyProtection="1">
      <alignment horizontal="center" vertical="center" shrinkToFit="1"/>
    </xf>
    <xf numFmtId="0" fontId="41" fillId="0" borderId="123" xfId="0" applyFont="1" applyFill="1" applyBorder="1" applyAlignment="1" applyProtection="1">
      <alignment horizontal="center" vertical="center" shrinkToFit="1"/>
    </xf>
    <xf numFmtId="0" fontId="41" fillId="0" borderId="124" xfId="0" applyFont="1" applyFill="1" applyBorder="1" applyAlignment="1" applyProtection="1">
      <alignment horizontal="center" vertical="center" shrinkToFit="1"/>
    </xf>
    <xf numFmtId="0" fontId="41" fillId="0" borderId="125" xfId="0" applyFont="1" applyFill="1" applyBorder="1" applyAlignment="1" applyProtection="1">
      <alignment horizontal="center" vertical="center" shrinkToFit="1"/>
    </xf>
    <xf numFmtId="0" fontId="41" fillId="0" borderId="126" xfId="0" applyFont="1" applyFill="1" applyBorder="1" applyAlignment="1" applyProtection="1">
      <alignment horizontal="center" vertical="center" shrinkToFit="1"/>
    </xf>
    <xf numFmtId="0" fontId="41" fillId="0" borderId="127" xfId="0" applyFont="1" applyFill="1" applyBorder="1" applyAlignment="1" applyProtection="1">
      <alignment horizontal="center" vertical="center" shrinkToFit="1"/>
    </xf>
    <xf numFmtId="0" fontId="41" fillId="0" borderId="5" xfId="0" applyFont="1" applyFill="1" applyBorder="1" applyAlignment="1" applyProtection="1">
      <alignment horizontal="center" vertical="center"/>
    </xf>
    <xf numFmtId="0" fontId="48" fillId="0" borderId="121" xfId="0" applyFont="1" applyFill="1" applyBorder="1" applyAlignment="1" applyProtection="1">
      <alignment horizontal="center" vertical="center"/>
    </xf>
    <xf numFmtId="0" fontId="50" fillId="0" borderId="128" xfId="0" applyFont="1" applyFill="1" applyBorder="1" applyAlignment="1" applyProtection="1">
      <alignment horizontal="center" vertical="center"/>
    </xf>
    <xf numFmtId="0" fontId="50" fillId="0" borderId="72" xfId="0" applyFont="1" applyFill="1" applyBorder="1" applyAlignment="1" applyProtection="1">
      <alignment horizontal="center" vertical="center"/>
    </xf>
    <xf numFmtId="0" fontId="41" fillId="0" borderId="73" xfId="0" applyNumberFormat="1" applyFont="1" applyFill="1" applyBorder="1" applyAlignment="1" applyProtection="1">
      <alignment horizontal="center" vertical="center" shrinkToFit="1"/>
    </xf>
    <xf numFmtId="0" fontId="48" fillId="0" borderId="51" xfId="0" applyFont="1" applyFill="1" applyBorder="1" applyAlignment="1" applyProtection="1">
      <alignment horizontal="center" vertical="center"/>
    </xf>
    <xf numFmtId="0" fontId="50" fillId="0" borderId="50" xfId="0" applyFont="1" applyFill="1" applyBorder="1" applyAlignment="1" applyProtection="1">
      <alignment horizontal="center" vertical="center"/>
    </xf>
    <xf numFmtId="0" fontId="50" fillId="0" borderId="34" xfId="0" applyFont="1" applyFill="1" applyBorder="1" applyAlignment="1" applyProtection="1">
      <alignment horizontal="center" vertical="center"/>
    </xf>
    <xf numFmtId="0" fontId="41" fillId="0" borderId="33" xfId="0" applyFont="1" applyFill="1" applyBorder="1" applyAlignment="1" applyProtection="1">
      <alignment horizontal="center" vertical="center" shrinkToFit="1"/>
    </xf>
    <xf numFmtId="182" fontId="41" fillId="0" borderId="21" xfId="0" applyNumberFormat="1" applyFont="1" applyFill="1" applyBorder="1" applyAlignment="1" applyProtection="1">
      <alignment horizontal="center" vertical="center" shrinkToFit="1"/>
    </xf>
    <xf numFmtId="0" fontId="41" fillId="0" borderId="76" xfId="0" applyFont="1" applyFill="1" applyBorder="1" applyAlignment="1" applyProtection="1">
      <alignment horizontal="right" vertical="center" shrinkToFit="1"/>
    </xf>
    <xf numFmtId="0" fontId="41" fillId="0" borderId="65" xfId="0" applyFont="1" applyFill="1" applyBorder="1" applyAlignment="1" applyProtection="1">
      <alignment horizontal="left" vertical="center" shrinkToFit="1"/>
    </xf>
    <xf numFmtId="0" fontId="50" fillId="0" borderId="12" xfId="0" applyFont="1" applyFill="1" applyBorder="1" applyAlignment="1" applyProtection="1">
      <alignment horizontal="center" vertical="center"/>
    </xf>
    <xf numFmtId="0" fontId="47" fillId="0" borderId="0" xfId="0" applyFont="1" applyFill="1" applyBorder="1" applyAlignment="1" applyProtection="1">
      <alignment horizontal="center" vertical="center" shrinkToFit="1"/>
    </xf>
    <xf numFmtId="0" fontId="41" fillId="0" borderId="80" xfId="0" applyFont="1" applyFill="1" applyBorder="1" applyAlignment="1" applyProtection="1">
      <alignment horizontal="center" vertical="center" shrinkToFit="1"/>
    </xf>
    <xf numFmtId="179" fontId="50" fillId="0" borderId="31" xfId="0" applyNumberFormat="1" applyFont="1" applyFill="1" applyBorder="1" applyAlignment="1" applyProtection="1">
      <alignment horizontal="center" vertical="center" shrinkToFit="1"/>
    </xf>
    <xf numFmtId="0" fontId="41" fillId="0" borderId="30" xfId="0" applyFont="1" applyFill="1" applyBorder="1" applyAlignment="1" applyProtection="1">
      <alignment horizontal="center" vertical="center" shrinkToFit="1"/>
    </xf>
    <xf numFmtId="0" fontId="41" fillId="0" borderId="129" xfId="0" applyFont="1" applyFill="1" applyBorder="1" applyAlignment="1" applyProtection="1">
      <alignment horizontal="center" vertical="center" shrinkToFit="1"/>
    </xf>
    <xf numFmtId="179" fontId="50" fillId="0" borderId="24" xfId="0" applyNumberFormat="1" applyFont="1" applyFill="1" applyBorder="1" applyAlignment="1" applyProtection="1">
      <alignment horizontal="center" vertical="center" shrinkToFit="1"/>
    </xf>
    <xf numFmtId="0" fontId="54" fillId="0" borderId="129" xfId="6" applyFont="1" applyFill="1" applyBorder="1" applyAlignment="1" applyProtection="1">
      <alignment horizontal="center" vertical="center" shrinkToFit="1"/>
      <protection locked="0"/>
    </xf>
    <xf numFmtId="0" fontId="49" fillId="3" borderId="129" xfId="6" applyFont="1" applyFill="1" applyBorder="1" applyAlignment="1" applyProtection="1">
      <alignment horizontal="center" vertical="center" wrapText="1"/>
      <protection locked="0"/>
    </xf>
    <xf numFmtId="0" fontId="53" fillId="0" borderId="122" xfId="0" applyFont="1" applyFill="1" applyBorder="1" applyAlignment="1" applyProtection="1">
      <alignment horizontal="center" vertical="center" textRotation="255" shrinkToFit="1"/>
    </xf>
    <xf numFmtId="0" fontId="57" fillId="0" borderId="90" xfId="0" applyFont="1" applyFill="1" applyBorder="1" applyAlignment="1" applyProtection="1">
      <alignment horizontal="center" vertical="center" textRotation="255" shrinkToFit="1"/>
    </xf>
    <xf numFmtId="0" fontId="41" fillId="0" borderId="130" xfId="0" applyFont="1" applyFill="1" applyBorder="1" applyAlignment="1" applyProtection="1">
      <alignment horizontal="center" vertical="center" shrinkToFit="1"/>
    </xf>
    <xf numFmtId="0" fontId="53" fillId="0" borderId="37" xfId="0" applyFont="1" applyFill="1" applyBorder="1" applyAlignment="1" applyProtection="1">
      <alignment horizontal="center" vertical="center" textRotation="255" shrinkToFit="1"/>
    </xf>
    <xf numFmtId="0" fontId="57" fillId="0" borderId="89" xfId="0" applyFont="1" applyFill="1" applyBorder="1" applyAlignment="1" applyProtection="1">
      <alignment horizontal="center" vertical="center" textRotation="255" shrinkToFit="1"/>
    </xf>
    <xf numFmtId="180" fontId="50" fillId="3" borderId="26" xfId="0" applyNumberFormat="1" applyFont="1" applyFill="1" applyBorder="1" applyAlignment="1" applyProtection="1">
      <alignment horizontal="center" vertical="center" shrinkToFit="1"/>
      <protection locked="0"/>
    </xf>
    <xf numFmtId="180" fontId="50" fillId="3" borderId="28" xfId="0" applyNumberFormat="1" applyFont="1" applyFill="1" applyBorder="1" applyAlignment="1" applyProtection="1">
      <alignment horizontal="center" vertical="center" shrinkToFit="1"/>
      <protection locked="0"/>
    </xf>
    <xf numFmtId="180" fontId="50" fillId="0" borderId="0" xfId="0" applyNumberFormat="1" applyFont="1" applyFill="1" applyBorder="1" applyAlignment="1" applyProtection="1">
      <alignment vertical="center" shrinkToFit="1"/>
    </xf>
    <xf numFmtId="180" fontId="50" fillId="0" borderId="80" xfId="0" applyNumberFormat="1" applyFont="1" applyFill="1" applyBorder="1" applyAlignment="1" applyProtection="1">
      <alignment vertical="center" shrinkToFit="1"/>
    </xf>
    <xf numFmtId="180" fontId="50" fillId="3" borderId="131" xfId="0" applyNumberFormat="1" applyFont="1" applyFill="1" applyBorder="1" applyAlignment="1" applyProtection="1">
      <alignment horizontal="center" vertical="center" shrinkToFit="1"/>
      <protection locked="0"/>
    </xf>
    <xf numFmtId="180" fontId="50" fillId="0" borderId="100" xfId="0" applyNumberFormat="1" applyFont="1" applyFill="1" applyBorder="1" applyAlignment="1" applyProtection="1">
      <alignment vertical="center" shrinkToFit="1"/>
    </xf>
    <xf numFmtId="180" fontId="50" fillId="0" borderId="132" xfId="0" applyNumberFormat="1" applyFont="1" applyFill="1" applyBorder="1" applyAlignment="1" applyProtection="1">
      <alignment vertical="center" shrinkToFit="1"/>
    </xf>
    <xf numFmtId="180" fontId="50" fillId="3" borderId="122" xfId="0" applyNumberFormat="1" applyFont="1" applyFill="1" applyBorder="1" applyAlignment="1" applyProtection="1">
      <alignment horizontal="center" vertical="center" shrinkToFit="1"/>
      <protection locked="0"/>
    </xf>
    <xf numFmtId="180" fontId="50" fillId="0" borderId="30" xfId="0" applyNumberFormat="1" applyFont="1" applyFill="1" applyBorder="1" applyAlignment="1" applyProtection="1">
      <alignment vertical="center" shrinkToFit="1"/>
    </xf>
    <xf numFmtId="180" fontId="50" fillId="0" borderId="129" xfId="0" applyNumberFormat="1" applyFont="1" applyFill="1" applyBorder="1" applyAlignment="1" applyProtection="1">
      <alignment vertical="center" shrinkToFit="1"/>
    </xf>
    <xf numFmtId="179" fontId="52" fillId="0" borderId="80" xfId="0" applyNumberFormat="1" applyFont="1" applyFill="1" applyBorder="1" applyAlignment="1" applyProtection="1">
      <alignment horizontal="center" vertical="center" wrapText="1"/>
    </xf>
    <xf numFmtId="179" fontId="52" fillId="0" borderId="132" xfId="0" applyNumberFormat="1" applyFont="1" applyFill="1" applyBorder="1" applyAlignment="1" applyProtection="1">
      <alignment horizontal="center" vertical="center" wrapText="1"/>
    </xf>
    <xf numFmtId="179" fontId="52" fillId="0" borderId="0" xfId="0" applyNumberFormat="1" applyFont="1" applyFill="1" applyBorder="1" applyAlignment="1" applyProtection="1">
      <alignment horizontal="center" vertical="center" wrapText="1"/>
    </xf>
    <xf numFmtId="179" fontId="52" fillId="0" borderId="0" xfId="0" applyNumberFormat="1" applyFont="1" applyFill="1" applyBorder="1" applyAlignment="1" applyProtection="1">
      <alignment horizontal="left" vertical="center" wrapText="1"/>
    </xf>
    <xf numFmtId="179" fontId="52" fillId="0" borderId="80" xfId="0" applyNumberFormat="1" applyFont="1" applyFill="1" applyBorder="1" applyAlignment="1" applyProtection="1">
      <alignment horizontal="left" vertical="center" wrapText="1"/>
    </xf>
    <xf numFmtId="179" fontId="50" fillId="0" borderId="0" xfId="0" applyNumberFormat="1" applyFont="1" applyFill="1" applyAlignment="1" applyProtection="1">
      <alignment horizontal="center" vertical="center" shrinkToFit="1"/>
    </xf>
    <xf numFmtId="179" fontId="52" fillId="0" borderId="66" xfId="0" applyNumberFormat="1" applyFont="1" applyFill="1" applyBorder="1" applyAlignment="1" applyProtection="1">
      <alignment horizontal="left" vertical="center" wrapText="1"/>
    </xf>
    <xf numFmtId="179" fontId="50" fillId="0" borderId="34" xfId="0" applyNumberFormat="1" applyFont="1" applyFill="1" applyBorder="1" applyAlignment="1" applyProtection="1">
      <alignment horizontal="center" vertical="center" shrinkToFit="1"/>
    </xf>
    <xf numFmtId="181" fontId="50" fillId="3" borderId="91" xfId="0" applyNumberFormat="1" applyFont="1" applyFill="1" applyBorder="1" applyAlignment="1" applyProtection="1">
      <alignment horizontal="center" vertical="center" shrinkToFit="1"/>
      <protection locked="0"/>
    </xf>
    <xf numFmtId="181" fontId="50" fillId="3" borderId="92" xfId="0" applyNumberFormat="1" applyFont="1" applyFill="1" applyBorder="1" applyAlignment="1" applyProtection="1">
      <alignment horizontal="center" vertical="center" shrinkToFit="1"/>
      <protection locked="0"/>
    </xf>
    <xf numFmtId="181" fontId="50" fillId="3" borderId="118" xfId="0" applyNumberFormat="1" applyFont="1" applyFill="1" applyBorder="1" applyAlignment="1" applyProtection="1">
      <alignment horizontal="center" vertical="center" shrinkToFit="1"/>
      <protection locked="0"/>
    </xf>
    <xf numFmtId="181" fontId="50" fillId="0" borderId="96" xfId="0" applyNumberFormat="1" applyFont="1" applyFill="1" applyBorder="1" applyAlignment="1" applyProtection="1">
      <alignment horizontal="center" vertical="center" shrinkToFit="1"/>
    </xf>
    <xf numFmtId="181" fontId="50" fillId="0" borderId="97" xfId="0" applyNumberFormat="1" applyFont="1" applyFill="1" applyBorder="1" applyAlignment="1" applyProtection="1">
      <alignment horizontal="center" vertical="center" shrinkToFit="1"/>
    </xf>
    <xf numFmtId="181" fontId="50" fillId="0" borderId="95" xfId="0" applyNumberFormat="1" applyFont="1" applyFill="1" applyBorder="1" applyAlignment="1" applyProtection="1">
      <alignment horizontal="center" vertical="center" shrinkToFit="1"/>
    </xf>
    <xf numFmtId="0" fontId="50" fillId="0" borderId="94" xfId="0" applyFont="1" applyFill="1" applyBorder="1" applyAlignment="1" applyProtection="1">
      <alignment horizontal="center" vertical="center" shrinkToFit="1"/>
    </xf>
    <xf numFmtId="0" fontId="50" fillId="0" borderId="97" xfId="0" applyFont="1" applyFill="1" applyBorder="1" applyAlignment="1" applyProtection="1">
      <alignment horizontal="center" vertical="center" shrinkToFit="1"/>
    </xf>
    <xf numFmtId="0" fontId="50" fillId="0" borderId="0" xfId="0" applyNumberFormat="1" applyFont="1" applyFill="1" applyBorder="1" applyAlignment="1" applyProtection="1">
      <alignment vertical="center"/>
      <protection locked="0"/>
    </xf>
    <xf numFmtId="0" fontId="50" fillId="3" borderId="69" xfId="0" applyNumberFormat="1" applyFont="1" applyFill="1" applyBorder="1" applyAlignment="1" applyProtection="1">
      <alignment horizontal="right" vertical="center"/>
      <protection locked="0"/>
    </xf>
    <xf numFmtId="0" fontId="50" fillId="0" borderId="69" xfId="0" applyNumberFormat="1" applyFont="1" applyFill="1" applyBorder="1" applyAlignment="1" applyProtection="1">
      <alignment horizontal="left" vertical="center"/>
      <protection locked="0"/>
    </xf>
    <xf numFmtId="0" fontId="50" fillId="0" borderId="69" xfId="0" applyNumberFormat="1" applyFont="1" applyFill="1" applyBorder="1" applyAlignment="1" applyProtection="1">
      <alignment horizontal="right" vertical="center"/>
      <protection locked="0"/>
    </xf>
    <xf numFmtId="0" fontId="41" fillId="0" borderId="69" xfId="0" applyNumberFormat="1" applyFont="1" applyFill="1" applyBorder="1" applyAlignment="1" applyProtection="1">
      <alignment horizontal="center" vertical="center" shrinkToFit="1"/>
    </xf>
    <xf numFmtId="0" fontId="41" fillId="3" borderId="77" xfId="0" applyFont="1" applyFill="1" applyBorder="1" applyAlignment="1" applyProtection="1">
      <alignment horizontal="center" vertical="center" wrapText="1"/>
      <protection locked="0"/>
    </xf>
    <xf numFmtId="0" fontId="41" fillId="3" borderId="69" xfId="0" applyFont="1" applyFill="1" applyBorder="1" applyAlignment="1" applyProtection="1">
      <alignment horizontal="center" vertical="center" wrapText="1"/>
      <protection locked="0"/>
    </xf>
    <xf numFmtId="0" fontId="41" fillId="0" borderId="34" xfId="0" applyFont="1" applyFill="1" applyBorder="1" applyAlignment="1" applyProtection="1">
      <alignment horizontal="center" vertical="center" shrinkToFit="1"/>
    </xf>
    <xf numFmtId="0" fontId="41" fillId="3" borderId="79" xfId="0" applyFont="1" applyFill="1" applyBorder="1" applyAlignment="1" applyProtection="1">
      <alignment horizontal="center" vertical="center" wrapText="1"/>
      <protection locked="0"/>
    </xf>
    <xf numFmtId="0" fontId="41" fillId="3" borderId="34" xfId="0" applyFont="1" applyFill="1" applyBorder="1" applyAlignment="1" applyProtection="1">
      <alignment horizontal="center" vertical="center" wrapText="1"/>
      <protection locked="0"/>
    </xf>
    <xf numFmtId="179" fontId="50" fillId="0" borderId="39" xfId="0" applyNumberFormat="1" applyFont="1" applyFill="1" applyBorder="1" applyAlignment="1" applyProtection="1">
      <alignment horizontal="center" vertical="center" shrinkToFit="1"/>
    </xf>
    <xf numFmtId="0" fontId="50" fillId="0" borderId="38" xfId="0" applyFont="1" applyFill="1" applyBorder="1" applyAlignment="1" applyProtection="1">
      <alignment horizontal="center" vertical="center" shrinkToFit="1"/>
    </xf>
    <xf numFmtId="0" fontId="50" fillId="0" borderId="39" xfId="0" applyFont="1" applyFill="1" applyBorder="1" applyAlignment="1" applyProtection="1">
      <alignment horizontal="center" vertical="center" shrinkToFit="1"/>
    </xf>
    <xf numFmtId="0" fontId="50" fillId="0" borderId="115" xfId="0" applyFont="1" applyFill="1" applyBorder="1" applyAlignment="1" applyProtection="1">
      <alignment horizontal="center" vertical="center" shrinkToFit="1"/>
    </xf>
    <xf numFmtId="0" fontId="50" fillId="0" borderId="93" xfId="0" applyFont="1" applyFill="1" applyBorder="1" applyAlignment="1" applyProtection="1">
      <alignment horizontal="center" vertical="center" shrinkToFit="1"/>
    </xf>
    <xf numFmtId="0" fontId="50" fillId="0" borderId="69" xfId="0" applyFont="1" applyFill="1" applyBorder="1" applyAlignment="1" applyProtection="1">
      <alignment horizontal="center" vertical="center" shrinkToFit="1"/>
    </xf>
    <xf numFmtId="0" fontId="50" fillId="0" borderId="48"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50" fillId="0" borderId="96" xfId="0" applyFont="1" applyFill="1" applyBorder="1" applyAlignment="1" applyProtection="1">
      <alignment horizontal="center" vertical="center" shrinkToFit="1"/>
    </xf>
    <xf numFmtId="0" fontId="50" fillId="0" borderId="128" xfId="0" applyFont="1" applyFill="1" applyBorder="1" applyAlignment="1" applyProtection="1">
      <alignment horizontal="center" vertical="center" shrinkToFit="1"/>
    </xf>
    <xf numFmtId="0" fontId="50" fillId="0" borderId="115" xfId="0" applyFont="1" applyFill="1" applyBorder="1" applyAlignment="1" applyProtection="1">
      <alignment horizontal="center" vertical="center" wrapText="1" shrinkToFit="1"/>
    </xf>
    <xf numFmtId="0" fontId="50" fillId="0" borderId="50" xfId="0" applyFont="1" applyFill="1" applyBorder="1" applyAlignment="1" applyProtection="1">
      <alignment horizontal="center" vertical="center" wrapText="1" shrinkToFit="1"/>
    </xf>
    <xf numFmtId="0" fontId="50" fillId="0" borderId="34" xfId="0" applyFont="1" applyFill="1" applyBorder="1" applyAlignment="1" applyProtection="1">
      <alignment horizontal="center" vertical="center" shrinkToFit="1"/>
    </xf>
    <xf numFmtId="0" fontId="41" fillId="0" borderId="59" xfId="0" applyFont="1" applyFill="1" applyBorder="1" applyAlignment="1" applyProtection="1">
      <alignment vertical="center"/>
    </xf>
    <xf numFmtId="0" fontId="50" fillId="3" borderId="133" xfId="0" applyFont="1" applyFill="1" applyBorder="1" applyAlignment="1" applyProtection="1">
      <alignment horizontal="center" vertical="center" shrinkToFit="1"/>
      <protection locked="0"/>
    </xf>
    <xf numFmtId="0" fontId="52" fillId="0" borderId="99" xfId="0" applyFont="1" applyFill="1" applyBorder="1" applyAlignment="1" applyProtection="1">
      <alignment horizontal="left" vertical="center"/>
    </xf>
    <xf numFmtId="0" fontId="50" fillId="0" borderId="100" xfId="0" applyFont="1" applyFill="1" applyBorder="1" applyAlignment="1" applyProtection="1">
      <alignment horizontal="left" vertical="center"/>
    </xf>
    <xf numFmtId="0" fontId="51" fillId="0" borderId="99" xfId="0" applyFont="1" applyFill="1" applyBorder="1" applyAlignment="1" applyProtection="1">
      <alignment horizontal="center" vertical="center"/>
    </xf>
    <xf numFmtId="0" fontId="51" fillId="0" borderId="100" xfId="0" applyFont="1" applyFill="1" applyBorder="1" applyAlignment="1" applyProtection="1">
      <alignment vertical="center"/>
    </xf>
    <xf numFmtId="0" fontId="51" fillId="0" borderId="99" xfId="0" applyFont="1" applyFill="1" applyBorder="1" applyAlignment="1" applyProtection="1">
      <alignment horizontal="left" vertical="center"/>
    </xf>
    <xf numFmtId="0" fontId="51" fillId="0" borderId="100" xfId="0" applyFont="1" applyFill="1" applyBorder="1" applyAlignment="1" applyProtection="1">
      <alignment horizontal="left" vertical="center"/>
    </xf>
    <xf numFmtId="0" fontId="55" fillId="0" borderId="107" xfId="6" applyFont="1" applyFill="1" applyBorder="1" applyAlignment="1" applyProtection="1">
      <alignment horizontal="center" vertical="center"/>
    </xf>
    <xf numFmtId="0" fontId="55" fillId="0" borderId="97" xfId="6" applyFont="1" applyFill="1" applyBorder="1" applyAlignment="1" applyProtection="1">
      <alignment horizontal="center" vertical="center"/>
    </xf>
    <xf numFmtId="0" fontId="50" fillId="3" borderId="69" xfId="0" applyNumberFormat="1" applyFont="1" applyFill="1" applyBorder="1" applyAlignment="1" applyProtection="1">
      <alignment horizontal="right" vertical="center" shrinkToFit="1"/>
      <protection locked="0"/>
    </xf>
    <xf numFmtId="0" fontId="50" fillId="0" borderId="69" xfId="0" applyNumberFormat="1" applyFont="1" applyFill="1" applyBorder="1" applyAlignment="1" applyProtection="1">
      <alignment horizontal="left" vertical="center"/>
    </xf>
    <xf numFmtId="0" fontId="48" fillId="0" borderId="0" xfId="0" applyFont="1" applyFill="1" applyAlignment="1" applyProtection="1">
      <alignment vertical="center"/>
    </xf>
    <xf numFmtId="0" fontId="50" fillId="0" borderId="69" xfId="0" applyNumberFormat="1" applyFont="1" applyFill="1" applyBorder="1" applyAlignment="1" applyProtection="1">
      <alignment horizontal="right" vertical="center" shrinkToFit="1"/>
      <protection locked="0"/>
    </xf>
    <xf numFmtId="0" fontId="46" fillId="5" borderId="134" xfId="0" applyFont="1" applyFill="1" applyBorder="1" applyAlignment="1" applyProtection="1">
      <alignment horizontal="center" vertical="center"/>
    </xf>
    <xf numFmtId="0" fontId="41" fillId="3" borderId="81" xfId="0" applyFont="1" applyFill="1" applyBorder="1" applyAlignment="1" applyProtection="1">
      <alignment horizontal="center" vertical="center" wrapText="1"/>
      <protection locked="0"/>
    </xf>
    <xf numFmtId="0" fontId="41" fillId="3" borderId="66" xfId="0" applyFont="1" applyFill="1" applyBorder="1" applyAlignment="1" applyProtection="1">
      <alignment horizontal="center" vertical="center" wrapText="1"/>
      <protection locked="0"/>
    </xf>
    <xf numFmtId="0" fontId="46" fillId="5" borderId="129" xfId="0" applyFont="1" applyFill="1" applyBorder="1" applyAlignment="1" applyProtection="1">
      <alignment horizontal="center" vertical="center"/>
    </xf>
    <xf numFmtId="0" fontId="50" fillId="0" borderId="57" xfId="0" applyFont="1" applyFill="1" applyBorder="1" applyAlignment="1" applyProtection="1">
      <alignment horizontal="center" vertical="center"/>
    </xf>
    <xf numFmtId="0" fontId="50" fillId="0" borderId="46" xfId="0" applyFont="1" applyFill="1" applyBorder="1" applyAlignment="1" applyProtection="1">
      <alignment horizontal="center" vertical="center" shrinkToFit="1"/>
    </xf>
    <xf numFmtId="180" fontId="50" fillId="0" borderId="93" xfId="0" applyNumberFormat="1" applyFont="1" applyFill="1" applyBorder="1" applyAlignment="1" applyProtection="1">
      <alignment horizontal="center" vertical="center" shrinkToFit="1"/>
    </xf>
    <xf numFmtId="180" fontId="50" fillId="0" borderId="69" xfId="0" applyNumberFormat="1" applyFont="1" applyFill="1" applyBorder="1" applyAlignment="1" applyProtection="1">
      <alignment horizontal="center" vertical="center" shrinkToFit="1"/>
    </xf>
    <xf numFmtId="180" fontId="50" fillId="0" borderId="135" xfId="0" applyNumberFormat="1" applyFont="1" applyFill="1" applyBorder="1" applyAlignment="1" applyProtection="1">
      <alignment horizontal="center" vertical="center" shrinkToFit="1"/>
    </xf>
    <xf numFmtId="180" fontId="50" fillId="0" borderId="100" xfId="0" applyNumberFormat="1" applyFont="1" applyFill="1" applyBorder="1" applyAlignment="1" applyProtection="1">
      <alignment horizontal="center" vertical="center" wrapText="1" shrinkToFit="1"/>
    </xf>
    <xf numFmtId="180" fontId="50" fillId="0" borderId="132" xfId="0" applyNumberFormat="1" applyFont="1" applyFill="1" applyBorder="1" applyAlignment="1" applyProtection="1">
      <alignment horizontal="center" vertical="center" wrapText="1" shrinkToFit="1"/>
    </xf>
    <xf numFmtId="0" fontId="50" fillId="0" borderId="136" xfId="0" applyFont="1" applyFill="1" applyBorder="1" applyAlignment="1" applyProtection="1">
      <alignment horizontal="center" vertical="center" shrinkToFit="1"/>
    </xf>
    <xf numFmtId="180" fontId="50" fillId="0" borderId="115" xfId="0" applyNumberFormat="1" applyFont="1" applyFill="1" applyBorder="1" applyAlignment="1" applyProtection="1">
      <alignment horizontal="center" vertical="center" shrinkToFit="1"/>
    </xf>
    <xf numFmtId="180" fontId="50" fillId="0" borderId="100" xfId="0" applyNumberFormat="1" applyFont="1" applyFill="1" applyBorder="1" applyAlignment="1" applyProtection="1">
      <alignment horizontal="center" vertical="center" shrinkToFit="1"/>
    </xf>
    <xf numFmtId="180" fontId="50" fillId="0" borderId="136" xfId="0" applyNumberFormat="1" applyFont="1" applyFill="1" applyBorder="1" applyAlignment="1" applyProtection="1">
      <alignment horizontal="center" vertical="center" shrinkToFit="1"/>
    </xf>
    <xf numFmtId="0" fontId="50" fillId="0" borderId="135" xfId="0" applyFont="1" applyFill="1" applyBorder="1" applyAlignment="1" applyProtection="1">
      <alignment horizontal="center" vertical="center" shrinkToFit="1"/>
    </xf>
    <xf numFmtId="0" fontId="50" fillId="0" borderId="90" xfId="0" applyFont="1" applyFill="1" applyBorder="1" applyAlignment="1" applyProtection="1">
      <alignment horizontal="center" vertical="center" shrinkToFit="1"/>
    </xf>
    <xf numFmtId="0" fontId="50" fillId="0" borderId="98" xfId="0" applyFont="1" applyFill="1" applyBorder="1" applyAlignment="1" applyProtection="1">
      <alignment horizontal="center" vertical="center" shrinkToFit="1"/>
    </xf>
    <xf numFmtId="180" fontId="50" fillId="0" borderId="96" xfId="0" applyNumberFormat="1" applyFont="1" applyFill="1" applyBorder="1" applyAlignment="1" applyProtection="1">
      <alignment horizontal="center" vertical="center" shrinkToFit="1"/>
    </xf>
    <xf numFmtId="180" fontId="50" fillId="0" borderId="97" xfId="0" applyNumberFormat="1" applyFont="1" applyFill="1" applyBorder="1" applyAlignment="1" applyProtection="1">
      <alignment horizontal="center" vertical="center" shrinkToFit="1"/>
    </xf>
    <xf numFmtId="180" fontId="50" fillId="0" borderId="98" xfId="0" applyNumberFormat="1" applyFont="1" applyFill="1" applyBorder="1" applyAlignment="1" applyProtection="1">
      <alignment horizontal="center" vertical="center" shrinkToFit="1"/>
    </xf>
    <xf numFmtId="180" fontId="50" fillId="0" borderId="97" xfId="0" applyNumberFormat="1" applyFont="1" applyFill="1" applyBorder="1" applyAlignment="1" applyProtection="1">
      <alignment horizontal="center" vertical="center" wrapText="1" shrinkToFit="1"/>
    </xf>
    <xf numFmtId="180" fontId="50" fillId="0" borderId="137" xfId="0" applyNumberFormat="1" applyFont="1" applyFill="1" applyBorder="1" applyAlignment="1" applyProtection="1">
      <alignment horizontal="center" vertical="center" wrapText="1" shrinkToFit="1"/>
    </xf>
    <xf numFmtId="180" fontId="50" fillId="0" borderId="69" xfId="0" applyNumberFormat="1" applyFont="1" applyFill="1" applyBorder="1" applyAlignment="1" applyProtection="1">
      <alignment horizontal="center" vertical="center" wrapText="1" shrinkToFit="1"/>
    </xf>
    <xf numFmtId="180" fontId="50" fillId="0" borderId="81" xfId="0" applyNumberFormat="1" applyFont="1" applyFill="1" applyBorder="1" applyAlignment="1" applyProtection="1">
      <alignment horizontal="center" vertical="center" wrapText="1" shrinkToFit="1"/>
    </xf>
    <xf numFmtId="0" fontId="58" fillId="0" borderId="0" xfId="0" applyFont="1" applyFill="1" applyBorder="1" applyAlignment="1" applyProtection="1">
      <alignment horizontal="center" vertical="center"/>
    </xf>
    <xf numFmtId="0" fontId="41"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0" fillId="0" borderId="115" xfId="0" applyNumberFormat="1" applyFont="1" applyFill="1" applyBorder="1" applyAlignment="1" applyProtection="1">
      <alignment horizontal="center" vertical="center" shrinkToFit="1"/>
    </xf>
    <xf numFmtId="0" fontId="50" fillId="0" borderId="100" xfId="0" applyNumberFormat="1" applyFont="1" applyFill="1" applyBorder="1" applyAlignment="1" applyProtection="1">
      <alignment horizontal="center" vertical="center" shrinkToFit="1"/>
    </xf>
    <xf numFmtId="0" fontId="50" fillId="0" borderId="132" xfId="0" applyFont="1" applyFill="1" applyBorder="1" applyAlignment="1" applyProtection="1">
      <alignment horizontal="center" vertical="center" shrinkToFit="1"/>
    </xf>
    <xf numFmtId="0" fontId="57" fillId="0" borderId="0" xfId="0" applyFont="1" applyFill="1" applyBorder="1" applyAlignment="1" applyProtection="1">
      <alignment vertical="center"/>
    </xf>
    <xf numFmtId="0" fontId="50" fillId="0" borderId="50" xfId="0" applyNumberFormat="1" applyFont="1" applyFill="1" applyBorder="1" applyAlignment="1" applyProtection="1">
      <alignment horizontal="center" vertical="center" shrinkToFit="1"/>
    </xf>
    <xf numFmtId="0" fontId="50" fillId="0" borderId="34" xfId="0" applyNumberFormat="1" applyFont="1" applyFill="1" applyBorder="1" applyAlignment="1" applyProtection="1">
      <alignment horizontal="center" vertical="center" shrinkToFit="1"/>
    </xf>
    <xf numFmtId="0" fontId="41" fillId="0" borderId="134" xfId="0" applyFont="1" applyFill="1" applyBorder="1" applyAlignment="1" applyProtection="1">
      <alignment vertical="center"/>
    </xf>
    <xf numFmtId="0" fontId="50" fillId="3" borderId="138" xfId="0" applyFont="1" applyFill="1" applyBorder="1" applyAlignment="1" applyProtection="1">
      <alignment horizontal="center" vertical="center" shrinkToFit="1"/>
      <protection locked="0"/>
    </xf>
    <xf numFmtId="0" fontId="50" fillId="0" borderId="132" xfId="0" applyFont="1" applyFill="1" applyBorder="1" applyAlignment="1" applyProtection="1">
      <alignment horizontal="left" vertical="center"/>
    </xf>
    <xf numFmtId="0" fontId="51" fillId="0" borderId="132" xfId="0" applyFont="1" applyFill="1" applyBorder="1" applyAlignment="1" applyProtection="1">
      <alignment vertical="center"/>
    </xf>
    <xf numFmtId="0" fontId="51" fillId="0" borderId="132" xfId="0" applyFont="1" applyFill="1" applyBorder="1" applyAlignment="1" applyProtection="1">
      <alignment horizontal="left" vertical="center"/>
    </xf>
    <xf numFmtId="0" fontId="55" fillId="0" borderId="137" xfId="6" applyFont="1" applyFill="1" applyBorder="1" applyAlignment="1" applyProtection="1">
      <alignment horizontal="center" vertical="center"/>
    </xf>
    <xf numFmtId="0" fontId="43" fillId="5" borderId="134" xfId="0" applyFont="1" applyFill="1" applyBorder="1" applyAlignment="1" applyProtection="1">
      <alignment horizontal="center" vertical="center"/>
    </xf>
    <xf numFmtId="0" fontId="41" fillId="0" borderId="30" xfId="0" applyFont="1" applyFill="1" applyBorder="1" applyAlignment="1" applyProtection="1">
      <alignment vertical="center" shrinkToFit="1"/>
    </xf>
    <xf numFmtId="180" fontId="41" fillId="0" borderId="0" xfId="0" applyNumberFormat="1" applyFont="1" applyFill="1" applyBorder="1" applyAlignment="1" applyProtection="1">
      <alignment horizontal="center" vertical="center" shrinkToFit="1"/>
    </xf>
    <xf numFmtId="180" fontId="41" fillId="0" borderId="0" xfId="0" applyNumberFormat="1" applyFont="1" applyFill="1" applyAlignment="1" applyProtection="1">
      <alignment vertical="center" shrinkToFit="1"/>
    </xf>
    <xf numFmtId="180" fontId="41" fillId="0" borderId="30" xfId="0" applyNumberFormat="1" applyFont="1" applyFill="1" applyBorder="1" applyAlignment="1" applyProtection="1">
      <alignment horizontal="center" vertical="center" shrinkToFit="1"/>
    </xf>
    <xf numFmtId="180" fontId="41" fillId="0" borderId="30" xfId="0" applyNumberFormat="1" applyFont="1" applyFill="1" applyBorder="1" applyAlignment="1" applyProtection="1">
      <alignment vertical="center" shrinkToFit="1"/>
    </xf>
    <xf numFmtId="179" fontId="52" fillId="0" borderId="0" xfId="0" applyNumberFormat="1" applyFont="1" applyFill="1" applyBorder="1" applyAlignment="1" applyProtection="1">
      <alignment vertical="center" shrinkToFit="1"/>
    </xf>
    <xf numFmtId="179" fontId="52" fillId="0" borderId="0" xfId="0" applyNumberFormat="1" applyFont="1" applyFill="1" applyAlignment="1" applyProtection="1">
      <alignment horizontal="left" vertical="center" shrinkToFit="1"/>
    </xf>
    <xf numFmtId="0" fontId="41" fillId="0" borderId="0" xfId="0" applyFont="1" applyFill="1" applyBorder="1" applyAlignment="1" applyProtection="1">
      <alignment vertical="center" shrinkToFit="1"/>
    </xf>
    <xf numFmtId="179" fontId="52" fillId="0" borderId="0" xfId="0" applyNumberFormat="1" applyFont="1" applyFill="1" applyAlignment="1" applyProtection="1">
      <alignment vertical="center" shrinkToFit="1"/>
    </xf>
    <xf numFmtId="179" fontId="52" fillId="0" borderId="29" xfId="0" applyNumberFormat="1" applyFont="1" applyFill="1" applyBorder="1" applyAlignment="1" applyProtection="1">
      <alignment horizontal="left" vertical="center" wrapText="1"/>
    </xf>
    <xf numFmtId="179" fontId="52" fillId="0" borderId="30" xfId="0" applyNumberFormat="1" applyFont="1" applyFill="1" applyBorder="1" applyAlignment="1" applyProtection="1">
      <alignment horizontal="left" vertical="center" wrapText="1"/>
    </xf>
    <xf numFmtId="0" fontId="46" fillId="5" borderId="4" xfId="0" applyFont="1" applyFill="1" applyBorder="1" applyAlignment="1" applyProtection="1">
      <alignment horizontal="center" vertical="center"/>
    </xf>
    <xf numFmtId="0" fontId="46" fillId="5" borderId="21" xfId="0" applyFont="1" applyFill="1" applyBorder="1" applyAlignment="1" applyProtection="1">
      <alignment horizontal="center" vertical="center"/>
    </xf>
    <xf numFmtId="0" fontId="50" fillId="0" borderId="139" xfId="0" applyFont="1" applyFill="1" applyBorder="1" applyAlignment="1" applyProtection="1">
      <alignment horizontal="center" vertical="center"/>
    </xf>
    <xf numFmtId="0" fontId="50" fillId="0" borderId="102" xfId="0" applyFont="1" applyFill="1" applyBorder="1" applyAlignment="1" applyProtection="1">
      <alignment horizontal="center" vertical="center"/>
    </xf>
    <xf numFmtId="0" fontId="50" fillId="0" borderId="140" xfId="0" applyFont="1" applyFill="1" applyBorder="1" applyAlignment="1" applyProtection="1">
      <alignment horizontal="center" vertical="center"/>
    </xf>
    <xf numFmtId="0" fontId="50" fillId="0" borderId="47" xfId="0" applyFont="1" applyFill="1" applyBorder="1" applyAlignment="1" applyProtection="1">
      <alignment horizontal="center" vertical="center"/>
    </xf>
    <xf numFmtId="179" fontId="48" fillId="0" borderId="141" xfId="0" applyNumberFormat="1" applyFont="1" applyFill="1" applyBorder="1" applyAlignment="1" applyProtection="1">
      <alignment horizontal="center" vertical="center"/>
    </xf>
    <xf numFmtId="179" fontId="48" fillId="0" borderId="142" xfId="0" applyNumberFormat="1" applyFont="1" applyFill="1" applyBorder="1" applyAlignment="1" applyProtection="1">
      <alignment horizontal="center" vertical="center"/>
    </xf>
    <xf numFmtId="20" fontId="48" fillId="0" borderId="109" xfId="0" applyNumberFormat="1" applyFont="1" applyFill="1" applyBorder="1" applyAlignment="1" applyProtection="1">
      <alignment horizontal="center" vertical="center"/>
    </xf>
    <xf numFmtId="0" fontId="48" fillId="0" borderId="109" xfId="0" applyFont="1" applyFill="1" applyBorder="1" applyAlignment="1" applyProtection="1">
      <alignment horizontal="center" vertical="center"/>
    </xf>
    <xf numFmtId="0" fontId="50" fillId="0" borderId="63" xfId="0" applyFont="1" applyFill="1" applyBorder="1" applyAlignment="1" applyProtection="1">
      <alignment horizontal="center" vertical="center" shrinkToFit="1"/>
    </xf>
    <xf numFmtId="0" fontId="58" fillId="0" borderId="143" xfId="0" applyFont="1" applyFill="1" applyBorder="1" applyAlignment="1" applyProtection="1">
      <alignment horizontal="center" vertical="center" textRotation="255"/>
    </xf>
    <xf numFmtId="0" fontId="58" fillId="0" borderId="0" xfId="0" applyFont="1" applyFill="1" applyAlignment="1" applyProtection="1">
      <alignment horizontal="center" vertical="center" textRotation="255"/>
    </xf>
    <xf numFmtId="0" fontId="58" fillId="0" borderId="144" xfId="0" applyFont="1" applyFill="1" applyBorder="1" applyAlignment="1" applyProtection="1">
      <alignment horizontal="center" vertical="center" textRotation="255"/>
    </xf>
    <xf numFmtId="0" fontId="58" fillId="0" borderId="145" xfId="0" applyFont="1" applyFill="1" applyBorder="1" applyAlignment="1" applyProtection="1">
      <alignment horizontal="center" vertical="center"/>
    </xf>
    <xf numFmtId="0" fontId="58" fillId="0" borderId="0" xfId="0" applyFont="1" applyFill="1" applyAlignment="1" applyProtection="1">
      <alignment horizontal="center" vertical="center"/>
    </xf>
    <xf numFmtId="0" fontId="58" fillId="0" borderId="146" xfId="0" applyFont="1" applyFill="1" applyBorder="1" applyAlignment="1" applyProtection="1">
      <alignment horizontal="center" vertical="center"/>
    </xf>
    <xf numFmtId="0" fontId="58" fillId="0" borderId="124" xfId="0" applyFont="1" applyFill="1" applyBorder="1" applyAlignment="1" applyProtection="1">
      <alignment horizontal="center" vertical="center"/>
    </xf>
    <xf numFmtId="0" fontId="48" fillId="0" borderId="147" xfId="0" applyFont="1" applyFill="1" applyBorder="1" applyAlignment="1" applyProtection="1">
      <alignment horizontal="center" vertical="center" shrinkToFit="1"/>
    </xf>
    <xf numFmtId="0" fontId="48" fillId="0" borderId="148" xfId="0" applyFont="1" applyFill="1" applyBorder="1" applyAlignment="1" applyProtection="1">
      <alignment horizontal="center" vertical="center" shrinkToFit="1"/>
    </xf>
    <xf numFmtId="0" fontId="48" fillId="0" borderId="147" xfId="0" applyFont="1" applyFill="1" applyBorder="1" applyAlignment="1" applyProtection="1">
      <alignment horizontal="center" vertical="center"/>
    </xf>
    <xf numFmtId="0" fontId="48" fillId="0" borderId="148" xfId="0" applyFont="1" applyFill="1" applyBorder="1" applyAlignment="1" applyProtection="1">
      <alignment horizontal="center" vertical="center"/>
    </xf>
    <xf numFmtId="0" fontId="58" fillId="0" borderId="149" xfId="0" applyFont="1" applyFill="1" applyBorder="1" applyAlignment="1" applyProtection="1">
      <alignment horizontal="center" vertical="center" textRotation="255"/>
    </xf>
    <xf numFmtId="0" fontId="58" fillId="0" borderId="30" xfId="0" applyFont="1" applyFill="1" applyBorder="1" applyAlignment="1" applyProtection="1">
      <alignment horizontal="center" vertical="center" textRotation="255"/>
    </xf>
    <xf numFmtId="0" fontId="58" fillId="0" borderId="150" xfId="0" applyFont="1" applyFill="1" applyBorder="1" applyAlignment="1" applyProtection="1">
      <alignment horizontal="center" vertical="center" textRotation="255"/>
    </xf>
    <xf numFmtId="0" fontId="48" fillId="0" borderId="151" xfId="0" applyFont="1" applyFill="1" applyBorder="1" applyAlignment="1" applyProtection="1">
      <alignment horizontal="center" vertical="center"/>
    </xf>
    <xf numFmtId="0" fontId="48" fillId="0" borderId="152" xfId="0" applyFont="1" applyFill="1" applyBorder="1" applyAlignment="1" applyProtection="1">
      <alignment horizontal="center" vertical="center"/>
    </xf>
    <xf numFmtId="0" fontId="59" fillId="0" borderId="0" xfId="0" applyFont="1" applyFill="1" applyAlignment="1" applyProtection="1">
      <alignment horizontal="center" vertical="center" wrapText="1"/>
    </xf>
    <xf numFmtId="0" fontId="59" fillId="0" borderId="68" xfId="0" applyFont="1" applyFill="1" applyBorder="1" applyAlignment="1" applyProtection="1">
      <alignment horizontal="center" vertical="center" wrapText="1"/>
    </xf>
    <xf numFmtId="0" fontId="58" fillId="0" borderId="69" xfId="0" applyFont="1" applyFill="1" applyBorder="1" applyAlignment="1" applyProtection="1">
      <alignment horizontal="center" vertical="center"/>
    </xf>
    <xf numFmtId="0" fontId="59" fillId="0" borderId="69" xfId="0" applyFont="1" applyFill="1" applyBorder="1" applyAlignment="1" applyProtection="1">
      <alignment horizontal="center" vertical="center" wrapText="1"/>
    </xf>
    <xf numFmtId="0" fontId="59" fillId="0" borderId="74" xfId="0" applyFont="1" applyFill="1" applyBorder="1" applyAlignment="1" applyProtection="1">
      <alignment horizontal="center" vertical="center" wrapText="1"/>
    </xf>
    <xf numFmtId="0" fontId="48" fillId="0" borderId="71" xfId="0" applyFont="1" applyFill="1" applyBorder="1" applyAlignment="1" applyProtection="1">
      <alignment horizontal="center" vertical="center"/>
    </xf>
    <xf numFmtId="180" fontId="48" fillId="0" borderId="153" xfId="0" applyNumberFormat="1" applyFont="1" applyFill="1" applyBorder="1" applyAlignment="1" applyProtection="1">
      <alignment horizontal="center" vertical="center"/>
    </xf>
    <xf numFmtId="180" fontId="48" fillId="0" borderId="100" xfId="0" applyNumberFormat="1" applyFont="1" applyFill="1" applyBorder="1" applyAlignment="1" applyProtection="1">
      <alignment horizontal="center" vertical="center"/>
    </xf>
    <xf numFmtId="0" fontId="48" fillId="0" borderId="69" xfId="0" applyFont="1" applyFill="1" applyBorder="1" applyAlignment="1" applyProtection="1">
      <alignment horizontal="center" vertical="center"/>
    </xf>
    <xf numFmtId="0" fontId="48" fillId="0" borderId="74" xfId="0" applyFont="1" applyFill="1" applyBorder="1" applyAlignment="1" applyProtection="1">
      <alignment horizontal="center" vertical="center"/>
    </xf>
    <xf numFmtId="0" fontId="48" fillId="0" borderId="72" xfId="0" applyFont="1" applyFill="1" applyBorder="1" applyAlignment="1" applyProtection="1">
      <alignment horizontal="center" vertical="center" wrapText="1" shrinkToFit="1"/>
    </xf>
    <xf numFmtId="0" fontId="48" fillId="0" borderId="71" xfId="0" applyFont="1" applyFill="1" applyBorder="1" applyAlignment="1" applyProtection="1">
      <alignment horizontal="center" vertical="center" shrinkToFit="1"/>
    </xf>
    <xf numFmtId="0" fontId="48" fillId="0" borderId="0" xfId="0" applyFont="1" applyFill="1" applyAlignment="1" applyProtection="1">
      <alignment horizontal="center" vertical="center" shrinkToFit="1"/>
    </xf>
    <xf numFmtId="0" fontId="48" fillId="0" borderId="68" xfId="0" applyFont="1" applyFill="1" applyBorder="1" applyAlignment="1" applyProtection="1">
      <alignment horizontal="center" vertical="center" shrinkToFit="1"/>
    </xf>
    <xf numFmtId="180" fontId="48" fillId="0" borderId="154" xfId="0" applyNumberFormat="1" applyFont="1" applyFill="1" applyBorder="1" applyAlignment="1" applyProtection="1">
      <alignment horizontal="center" vertical="center"/>
    </xf>
    <xf numFmtId="180" fontId="48" fillId="0" borderId="155" xfId="0" applyNumberFormat="1" applyFont="1" applyFill="1" applyBorder="1" applyAlignment="1" applyProtection="1">
      <alignment horizontal="center" vertical="center"/>
    </xf>
    <xf numFmtId="0" fontId="48" fillId="0" borderId="68" xfId="0" applyFont="1" applyFill="1" applyBorder="1" applyAlignment="1" applyProtection="1">
      <alignment horizontal="center" vertical="center"/>
    </xf>
    <xf numFmtId="180" fontId="48" fillId="0" borderId="146" xfId="0" applyNumberFormat="1" applyFont="1" applyFill="1" applyBorder="1" applyAlignment="1" applyProtection="1">
      <alignment horizontal="center" vertical="center"/>
    </xf>
    <xf numFmtId="180" fontId="48" fillId="0" borderId="124" xfId="0" applyNumberFormat="1" applyFont="1" applyFill="1" applyBorder="1" applyAlignment="1" applyProtection="1">
      <alignment horizontal="center" vertical="center"/>
    </xf>
    <xf numFmtId="0" fontId="48" fillId="0" borderId="97" xfId="0" applyFont="1" applyFill="1" applyBorder="1" applyAlignment="1" applyProtection="1">
      <alignment horizontal="center" vertical="center" shrinkToFit="1"/>
    </xf>
    <xf numFmtId="180" fontId="48" fillId="0" borderId="156" xfId="0" applyNumberFormat="1" applyFont="1" applyFill="1" applyBorder="1" applyAlignment="1" applyProtection="1">
      <alignment horizontal="center" vertical="center"/>
    </xf>
    <xf numFmtId="180" fontId="48" fillId="0" borderId="157" xfId="0" applyNumberFormat="1" applyFont="1" applyFill="1" applyBorder="1" applyAlignment="1" applyProtection="1">
      <alignment horizontal="center" vertical="center"/>
    </xf>
    <xf numFmtId="0" fontId="46" fillId="0" borderId="158" xfId="0" applyFont="1" applyFill="1" applyBorder="1" applyAlignment="1" applyProtection="1">
      <alignment horizontal="center" vertical="center"/>
    </xf>
    <xf numFmtId="0" fontId="46" fillId="0" borderId="34" xfId="0" applyFont="1" applyFill="1" applyBorder="1" applyAlignment="1" applyProtection="1">
      <alignment horizontal="center" vertical="center"/>
    </xf>
    <xf numFmtId="0" fontId="57" fillId="0" borderId="109" xfId="0" applyFont="1" applyFill="1" applyBorder="1" applyAlignment="1" applyProtection="1">
      <alignment horizontal="center" vertical="center"/>
    </xf>
    <xf numFmtId="179" fontId="48" fillId="0" borderId="159" xfId="0" applyNumberFormat="1" applyFont="1" applyFill="1" applyBorder="1" applyAlignment="1" applyProtection="1">
      <alignment horizontal="center" vertical="center"/>
    </xf>
    <xf numFmtId="179" fontId="48" fillId="0" borderId="160" xfId="0" applyNumberFormat="1" applyFont="1" applyFill="1" applyBorder="1" applyAlignment="1" applyProtection="1">
      <alignment horizontal="center" vertical="center"/>
    </xf>
    <xf numFmtId="0" fontId="57" fillId="0" borderId="161" xfId="0" applyFont="1" applyFill="1" applyBorder="1" applyAlignment="1" applyProtection="1">
      <alignment horizontal="center" vertical="center"/>
    </xf>
    <xf numFmtId="0" fontId="50" fillId="0" borderId="50" xfId="0" applyFont="1" applyFill="1" applyBorder="1" applyAlignment="1" applyProtection="1">
      <alignment horizontal="center" vertical="center" shrinkToFit="1"/>
    </xf>
    <xf numFmtId="0" fontId="50" fillId="0" borderId="30" xfId="0" applyFont="1" applyFill="1" applyBorder="1" applyAlignment="1" applyProtection="1">
      <alignment horizontal="center" vertical="center" shrinkToFit="1"/>
    </xf>
    <xf numFmtId="0" fontId="50" fillId="0" borderId="85" xfId="0" applyFont="1" applyFill="1" applyBorder="1" applyAlignment="1" applyProtection="1">
      <alignment horizontal="center" vertical="center" shrinkToFit="1"/>
    </xf>
    <xf numFmtId="180" fontId="50" fillId="0" borderId="86" xfId="0" applyNumberFormat="1" applyFont="1" applyFill="1" applyBorder="1" applyAlignment="1" applyProtection="1">
      <alignment horizontal="center" vertical="center" shrinkToFit="1"/>
    </xf>
    <xf numFmtId="180" fontId="50" fillId="0" borderId="30" xfId="0" applyNumberFormat="1" applyFont="1" applyFill="1" applyBorder="1" applyAlignment="1" applyProtection="1">
      <alignment horizontal="center" vertical="center" shrinkToFit="1"/>
    </xf>
    <xf numFmtId="180" fontId="50" fillId="0" borderId="85" xfId="0" applyNumberFormat="1" applyFont="1" applyFill="1" applyBorder="1" applyAlignment="1" applyProtection="1">
      <alignment horizontal="center" vertical="center" shrinkToFit="1"/>
    </xf>
    <xf numFmtId="0" fontId="50" fillId="0" borderId="30" xfId="0" applyFont="1" applyFill="1" applyBorder="1" applyAlignment="1" applyProtection="1">
      <alignment vertical="center" shrinkToFit="1"/>
    </xf>
    <xf numFmtId="0" fontId="58" fillId="0" borderId="162" xfId="0" applyFont="1" applyFill="1" applyBorder="1" applyAlignment="1" applyProtection="1">
      <alignment horizontal="center" vertical="center"/>
    </xf>
    <xf numFmtId="180" fontId="48" fillId="0" borderId="163" xfId="0" applyNumberFormat="1" applyFont="1" applyFill="1" applyBorder="1" applyAlignment="1" applyProtection="1">
      <alignment horizontal="center" vertical="center"/>
    </xf>
    <xf numFmtId="180" fontId="48" fillId="0" borderId="164" xfId="0" applyNumberFormat="1" applyFont="1" applyFill="1" applyBorder="1" applyAlignment="1" applyProtection="1">
      <alignment horizontal="center" vertical="center"/>
    </xf>
    <xf numFmtId="0" fontId="58" fillId="0" borderId="74" xfId="0" applyFont="1" applyFill="1" applyBorder="1" applyAlignment="1" applyProtection="1">
      <alignment horizontal="center" vertical="center"/>
    </xf>
    <xf numFmtId="0" fontId="58" fillId="0" borderId="124" xfId="0" applyFont="1" applyFill="1" applyBorder="1" applyAlignment="1" applyProtection="1">
      <alignment horizontal="center" vertical="center" wrapText="1"/>
    </xf>
    <xf numFmtId="0" fontId="58" fillId="0" borderId="165" xfId="0" applyFont="1" applyFill="1" applyBorder="1" applyAlignment="1" applyProtection="1">
      <alignment horizontal="center" vertical="center"/>
    </xf>
    <xf numFmtId="180" fontId="48" fillId="0" borderId="166" xfId="0" applyNumberFormat="1" applyFont="1" applyFill="1" applyBorder="1" applyAlignment="1" applyProtection="1">
      <alignment horizontal="center" vertical="center"/>
    </xf>
    <xf numFmtId="180" fontId="48" fillId="0" borderId="167" xfId="0" applyNumberFormat="1" applyFont="1" applyFill="1" applyBorder="1" applyAlignment="1" applyProtection="1">
      <alignment horizontal="center" vertical="center" wrapText="1"/>
    </xf>
    <xf numFmtId="180" fontId="48" fillId="0" borderId="167" xfId="0" applyNumberFormat="1" applyFont="1" applyFill="1" applyBorder="1" applyAlignment="1" applyProtection="1">
      <alignment horizontal="center" vertical="center"/>
    </xf>
    <xf numFmtId="180" fontId="48" fillId="0" borderId="153" xfId="0" applyNumberFormat="1" applyFont="1" applyFill="1" applyBorder="1" applyAlignment="1" applyProtection="1">
      <alignment horizontal="center" vertical="center" wrapText="1"/>
    </xf>
    <xf numFmtId="180" fontId="48" fillId="0" borderId="100" xfId="0" applyNumberFormat="1" applyFont="1" applyFill="1" applyBorder="1" applyAlignment="1" applyProtection="1">
      <alignment horizontal="center" vertical="center" wrapText="1"/>
    </xf>
    <xf numFmtId="180" fontId="48" fillId="0" borderId="166" xfId="0" applyNumberFormat="1" applyFont="1" applyFill="1" applyBorder="1" applyAlignment="1" applyProtection="1">
      <alignment horizontal="center" vertical="center" wrapText="1"/>
    </xf>
    <xf numFmtId="180" fontId="48" fillId="0" borderId="168" xfId="0" applyNumberFormat="1" applyFont="1" applyFill="1" applyBorder="1" applyAlignment="1" applyProtection="1">
      <alignment horizontal="center" vertical="center"/>
    </xf>
    <xf numFmtId="180" fontId="48" fillId="0" borderId="72" xfId="0" applyNumberFormat="1" applyFont="1" applyFill="1" applyBorder="1" applyAlignment="1" applyProtection="1">
      <alignment horizontal="center" vertical="center"/>
    </xf>
    <xf numFmtId="180" fontId="48" fillId="0" borderId="169" xfId="0" applyNumberFormat="1" applyFont="1" applyFill="1" applyBorder="1" applyAlignment="1" applyProtection="1">
      <alignment horizontal="center" vertical="center"/>
    </xf>
    <xf numFmtId="180" fontId="48" fillId="0" borderId="170" xfId="0" applyNumberFormat="1" applyFont="1" applyFill="1" applyBorder="1" applyAlignment="1" applyProtection="1">
      <alignment horizontal="center" vertical="center"/>
    </xf>
    <xf numFmtId="180" fontId="48" fillId="0" borderId="69" xfId="0" applyNumberFormat="1" applyFont="1" applyFill="1" applyBorder="1" applyAlignment="1" applyProtection="1">
      <alignment horizontal="center" vertical="center"/>
    </xf>
    <xf numFmtId="180" fontId="48" fillId="0" borderId="171" xfId="0" applyNumberFormat="1" applyFont="1" applyFill="1" applyBorder="1" applyAlignment="1" applyProtection="1">
      <alignment horizontal="center" vertical="center"/>
    </xf>
    <xf numFmtId="180" fontId="48" fillId="0" borderId="172" xfId="0" applyNumberFormat="1" applyFont="1" applyFill="1" applyBorder="1" applyAlignment="1" applyProtection="1">
      <alignment horizontal="center" vertical="center"/>
    </xf>
    <xf numFmtId="180" fontId="48" fillId="0" borderId="173" xfId="0" applyNumberFormat="1" applyFont="1" applyFill="1" applyBorder="1" applyAlignment="1" applyProtection="1">
      <alignment horizontal="center" vertical="center" wrapText="1"/>
    </xf>
    <xf numFmtId="180" fontId="48" fillId="0" borderId="173" xfId="0" applyNumberFormat="1" applyFont="1" applyFill="1" applyBorder="1" applyAlignment="1" applyProtection="1">
      <alignment horizontal="center" vertical="center"/>
    </xf>
    <xf numFmtId="180" fontId="48" fillId="0" borderId="165" xfId="0" applyNumberFormat="1" applyFont="1" applyFill="1" applyBorder="1" applyAlignment="1" applyProtection="1">
      <alignment horizontal="center" vertical="center"/>
    </xf>
    <xf numFmtId="180" fontId="48" fillId="0" borderId="146" xfId="0" applyNumberFormat="1" applyFont="1" applyFill="1" applyBorder="1" applyAlignment="1" applyProtection="1">
      <alignment horizontal="center" vertical="center" wrapText="1"/>
    </xf>
    <xf numFmtId="180" fontId="48" fillId="0" borderId="124" xfId="0" applyNumberFormat="1" applyFont="1" applyFill="1" applyBorder="1" applyAlignment="1" applyProtection="1">
      <alignment horizontal="center" vertical="center" wrapText="1"/>
    </xf>
    <xf numFmtId="180" fontId="48" fillId="0" borderId="165" xfId="0" applyNumberFormat="1" applyFont="1" applyFill="1" applyBorder="1" applyAlignment="1" applyProtection="1">
      <alignment horizontal="center" vertical="center" wrapText="1"/>
    </xf>
    <xf numFmtId="180" fontId="48" fillId="0" borderId="174" xfId="0" applyNumberFormat="1" applyFont="1" applyFill="1" applyBorder="1" applyAlignment="1" applyProtection="1">
      <alignment horizontal="center" vertical="center"/>
    </xf>
    <xf numFmtId="180" fontId="48" fillId="0" borderId="175" xfId="0" applyNumberFormat="1" applyFont="1" applyFill="1" applyBorder="1" applyAlignment="1" applyProtection="1">
      <alignment horizontal="center" vertical="center"/>
    </xf>
    <xf numFmtId="180" fontId="48" fillId="0" borderId="30" xfId="0" applyNumberFormat="1" applyFont="1" applyFill="1" applyBorder="1" applyAlignment="1" applyProtection="1">
      <alignment horizontal="center" vertical="center"/>
    </xf>
    <xf numFmtId="0" fontId="50" fillId="3" borderId="86" xfId="0" applyFont="1" applyFill="1" applyBorder="1" applyAlignment="1" applyProtection="1">
      <alignment horizontal="center" vertical="center" shrinkToFit="1"/>
      <protection locked="0"/>
    </xf>
    <xf numFmtId="0" fontId="50" fillId="3" borderId="30" xfId="0" applyFont="1" applyFill="1" applyBorder="1" applyAlignment="1" applyProtection="1">
      <alignment horizontal="center" vertical="center" shrinkToFit="1"/>
      <protection locked="0"/>
    </xf>
    <xf numFmtId="0" fontId="50" fillId="3" borderId="89" xfId="0" applyFont="1" applyFill="1" applyBorder="1" applyAlignment="1" applyProtection="1">
      <alignment horizontal="center" vertical="center" shrinkToFit="1"/>
      <protection locked="0"/>
    </xf>
    <xf numFmtId="0" fontId="50" fillId="0" borderId="129" xfId="0" applyFont="1" applyFill="1" applyBorder="1" applyAlignment="1" applyProtection="1">
      <alignment horizontal="center" vertical="center" shrinkToFit="1"/>
    </xf>
    <xf numFmtId="0" fontId="50" fillId="0" borderId="86" xfId="0" applyFont="1" applyFill="1" applyBorder="1" applyAlignment="1" applyProtection="1">
      <alignment horizontal="center" vertical="center" shrinkToFit="1"/>
    </xf>
    <xf numFmtId="0" fontId="50" fillId="0" borderId="89" xfId="0" applyFont="1" applyFill="1" applyBorder="1" applyAlignment="1" applyProtection="1">
      <alignment horizontal="center" vertical="center" shrinkToFit="1"/>
    </xf>
    <xf numFmtId="0" fontId="58" fillId="0" borderId="146" xfId="0" applyFont="1" applyFill="1" applyBorder="1" applyAlignment="1" applyProtection="1">
      <alignment horizontal="center" vertical="center" wrapText="1"/>
    </xf>
    <xf numFmtId="0" fontId="58" fillId="0" borderId="124" xfId="0" applyFont="1" applyFill="1" applyBorder="1" applyAlignment="1" applyProtection="1">
      <alignment vertical="center" wrapText="1"/>
    </xf>
    <xf numFmtId="0" fontId="58" fillId="0" borderId="176" xfId="0" applyFont="1" applyFill="1" applyBorder="1" applyAlignment="1" applyProtection="1">
      <alignment horizontal="center" vertical="center" wrapText="1"/>
    </xf>
    <xf numFmtId="180" fontId="48" fillId="0" borderId="168" xfId="0" applyNumberFormat="1" applyFont="1" applyFill="1" applyBorder="1" applyAlignment="1" applyProtection="1">
      <alignment horizontal="center" vertical="center" wrapText="1"/>
    </xf>
    <xf numFmtId="180" fontId="48" fillId="0" borderId="72" xfId="0" applyNumberFormat="1" applyFont="1" applyFill="1" applyBorder="1" applyAlignment="1" applyProtection="1">
      <alignment horizontal="center" vertical="center" wrapText="1"/>
    </xf>
    <xf numFmtId="180" fontId="48" fillId="0" borderId="169" xfId="0" applyNumberFormat="1" applyFont="1" applyFill="1" applyBorder="1" applyAlignment="1" applyProtection="1">
      <alignment horizontal="center" vertical="center" wrapText="1"/>
    </xf>
    <xf numFmtId="180" fontId="48" fillId="0" borderId="170" xfId="0" applyNumberFormat="1" applyFont="1" applyFill="1" applyBorder="1" applyAlignment="1" applyProtection="1">
      <alignment horizontal="center" vertical="center" wrapText="1"/>
    </xf>
    <xf numFmtId="180" fontId="48" fillId="0" borderId="69" xfId="0" applyNumberFormat="1" applyFont="1" applyFill="1" applyBorder="1" applyAlignment="1" applyProtection="1">
      <alignment horizontal="center" vertical="center" wrapText="1"/>
    </xf>
    <xf numFmtId="180" fontId="48" fillId="0" borderId="171" xfId="0" applyNumberFormat="1" applyFont="1" applyFill="1" applyBorder="1" applyAlignment="1" applyProtection="1">
      <alignment horizontal="center" vertical="center" wrapText="1"/>
    </xf>
    <xf numFmtId="180" fontId="48" fillId="0" borderId="150" xfId="0" applyNumberFormat="1" applyFont="1" applyFill="1" applyBorder="1" applyAlignment="1" applyProtection="1">
      <alignment horizontal="center" vertical="center"/>
    </xf>
    <xf numFmtId="0" fontId="50" fillId="0" borderId="66" xfId="0" applyFont="1" applyFill="1" applyBorder="1" applyAlignment="1" applyProtection="1">
      <alignment horizontal="center" vertical="center" shrinkToFit="1"/>
    </xf>
    <xf numFmtId="179" fontId="52" fillId="0" borderId="30" xfId="0" applyNumberFormat="1" applyFont="1" applyFill="1" applyBorder="1" applyAlignment="1" applyProtection="1">
      <alignment horizontal="center" vertical="center" wrapText="1"/>
    </xf>
    <xf numFmtId="20" fontId="57" fillId="0" borderId="109" xfId="0" applyNumberFormat="1" applyFont="1" applyFill="1" applyBorder="1" applyAlignment="1" applyProtection="1">
      <alignment horizontal="center" vertical="center"/>
    </xf>
    <xf numFmtId="0" fontId="58" fillId="0" borderId="176" xfId="0" applyFont="1" applyFill="1" applyBorder="1" applyAlignment="1" applyProtection="1">
      <alignment vertical="center" wrapText="1"/>
    </xf>
    <xf numFmtId="0" fontId="58" fillId="0" borderId="176" xfId="0" applyFont="1" applyFill="1" applyBorder="1" applyAlignment="1" applyProtection="1">
      <alignment horizontal="center" vertical="center" shrinkToFit="1"/>
    </xf>
    <xf numFmtId="0" fontId="58" fillId="0" borderId="176" xfId="0" applyFont="1" applyFill="1" applyBorder="1" applyAlignment="1" applyProtection="1">
      <alignment vertical="center" shrinkToFit="1"/>
    </xf>
    <xf numFmtId="0" fontId="58" fillId="0" borderId="69" xfId="0" applyFont="1" applyFill="1" applyBorder="1" applyAlignment="1" applyProtection="1">
      <alignment horizontal="center" vertical="center" shrinkToFit="1"/>
    </xf>
    <xf numFmtId="0" fontId="58" fillId="0" borderId="74" xfId="0" applyFont="1" applyFill="1" applyBorder="1" applyAlignment="1" applyProtection="1">
      <alignment horizontal="center" vertical="center" shrinkToFit="1"/>
    </xf>
    <xf numFmtId="0" fontId="58" fillId="0" borderId="170" xfId="0" applyFont="1" applyFill="1" applyBorder="1" applyAlignment="1" applyProtection="1">
      <alignment horizontal="center" vertical="center"/>
    </xf>
    <xf numFmtId="0" fontId="58" fillId="0" borderId="171" xfId="0" applyFont="1" applyFill="1" applyBorder="1" applyAlignment="1" applyProtection="1">
      <alignment horizontal="center" vertical="center"/>
    </xf>
    <xf numFmtId="181" fontId="48" fillId="0" borderId="170" xfId="0" applyNumberFormat="1" applyFont="1" applyFill="1" applyBorder="1" applyAlignment="1" applyProtection="1">
      <alignment horizontal="center" vertical="center" wrapText="1"/>
    </xf>
    <xf numFmtId="181" fontId="48" fillId="0" borderId="69" xfId="0" applyNumberFormat="1" applyFont="1" applyFill="1" applyBorder="1" applyAlignment="1" applyProtection="1">
      <alignment horizontal="center" vertical="center" wrapText="1"/>
    </xf>
    <xf numFmtId="0" fontId="48" fillId="0" borderId="157" xfId="0" applyFont="1" applyFill="1" applyBorder="1" applyAlignment="1" applyProtection="1">
      <alignment horizontal="center" vertical="center"/>
    </xf>
    <xf numFmtId="179" fontId="52" fillId="0" borderId="129" xfId="0" applyNumberFormat="1" applyFont="1" applyFill="1" applyBorder="1" applyAlignment="1" applyProtection="1">
      <alignment horizontal="left" vertical="center" wrapText="1"/>
    </xf>
    <xf numFmtId="0" fontId="46" fillId="5" borderId="65" xfId="0" applyFont="1" applyFill="1" applyBorder="1" applyAlignment="1" applyProtection="1">
      <alignment horizontal="center" vertical="center"/>
    </xf>
    <xf numFmtId="0" fontId="58" fillId="0" borderId="177" xfId="0" applyFont="1" applyFill="1" applyBorder="1" applyAlignment="1" applyProtection="1">
      <alignment horizontal="center" vertical="center"/>
    </xf>
    <xf numFmtId="180" fontId="58" fillId="0" borderId="147" xfId="0" applyNumberFormat="1" applyFont="1" applyFill="1" applyBorder="1" applyAlignment="1" applyProtection="1">
      <alignment horizontal="center" vertical="center"/>
    </xf>
    <xf numFmtId="180" fontId="58" fillId="0" borderId="148" xfId="0" applyNumberFormat="1" applyFont="1" applyFill="1" applyBorder="1" applyAlignment="1" applyProtection="1">
      <alignment horizontal="center" vertical="center"/>
    </xf>
    <xf numFmtId="180" fontId="58" fillId="0" borderId="178" xfId="0" applyNumberFormat="1" applyFont="1" applyFill="1" applyBorder="1" applyAlignment="1" applyProtection="1">
      <alignment horizontal="center" vertical="center"/>
    </xf>
    <xf numFmtId="180" fontId="58" fillId="0" borderId="151" xfId="0" applyNumberFormat="1" applyFont="1" applyFill="1" applyBorder="1" applyAlignment="1" applyProtection="1">
      <alignment horizontal="center" vertical="center"/>
    </xf>
    <xf numFmtId="180" fontId="58" fillId="0" borderId="152" xfId="0" applyNumberFormat="1" applyFont="1" applyFill="1" applyBorder="1" applyAlignment="1" applyProtection="1">
      <alignment horizontal="center" vertical="center"/>
    </xf>
    <xf numFmtId="180" fontId="58" fillId="0" borderId="179" xfId="0" applyNumberFormat="1" applyFont="1" applyFill="1" applyBorder="1" applyAlignment="1" applyProtection="1">
      <alignment horizontal="center" vertical="center"/>
    </xf>
    <xf numFmtId="0" fontId="58" fillId="0" borderId="80" xfId="0" applyFont="1" applyFill="1" applyBorder="1" applyAlignment="1" applyProtection="1">
      <alignment horizontal="center" vertical="center"/>
    </xf>
    <xf numFmtId="0" fontId="58" fillId="0" borderId="81" xfId="0" applyFont="1" applyFill="1" applyBorder="1" applyAlignment="1" applyProtection="1">
      <alignment horizontal="center" vertical="center"/>
    </xf>
    <xf numFmtId="180" fontId="58" fillId="0" borderId="86" xfId="0" applyNumberFormat="1" applyFont="1" applyFill="1" applyBorder="1" applyAlignment="1" applyProtection="1">
      <alignment horizontal="center" vertical="center"/>
    </xf>
    <xf numFmtId="180" fontId="58" fillId="0" borderId="30" xfId="0" applyNumberFormat="1" applyFont="1" applyFill="1" applyBorder="1" applyAlignment="1" applyProtection="1">
      <alignment horizontal="center" vertical="center"/>
    </xf>
    <xf numFmtId="180" fontId="58" fillId="0" borderId="129" xfId="0" applyNumberFormat="1" applyFont="1" applyFill="1" applyBorder="1" applyAlignment="1" applyProtection="1">
      <alignment horizontal="center" vertical="center"/>
    </xf>
    <xf numFmtId="180" fontId="46" fillId="0" borderId="79" xfId="0" applyNumberFormat="1" applyFont="1" applyFill="1" applyBorder="1" applyAlignment="1" applyProtection="1">
      <alignment horizontal="center" vertical="center"/>
    </xf>
    <xf numFmtId="180" fontId="46" fillId="0" borderId="34" xfId="0" applyNumberFormat="1" applyFont="1" applyFill="1" applyBorder="1" applyAlignment="1" applyProtection="1">
      <alignment horizontal="center" vertical="center"/>
    </xf>
    <xf numFmtId="180" fontId="46" fillId="0" borderId="66" xfId="0" applyNumberFormat="1" applyFont="1" applyFill="1" applyBorder="1" applyAlignment="1" applyProtection="1">
      <alignment horizontal="center" vertical="center"/>
    </xf>
    <xf numFmtId="0" fontId="58" fillId="0" borderId="0"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181" fontId="41" fillId="0" borderId="0" xfId="0" applyNumberFormat="1" applyFont="1" applyFill="1" applyBorder="1" applyAlignment="1" applyProtection="1">
      <alignment horizontal="center" vertical="center" shrinkToFit="1"/>
    </xf>
    <xf numFmtId="180" fontId="41" fillId="0" borderId="0" xfId="0" applyNumberFormat="1" applyFont="1" applyFill="1" applyAlignment="1" applyProtection="1">
      <alignment horizontal="center" vertical="center" shrinkToFit="1"/>
    </xf>
    <xf numFmtId="181" fontId="41" fillId="0" borderId="0" xfId="0" applyNumberFormat="1" applyFont="1" applyFill="1" applyAlignment="1" applyProtection="1">
      <alignment horizontal="center" vertical="center" shrinkToFit="1"/>
    </xf>
    <xf numFmtId="0" fontId="60" fillId="0" borderId="0" xfId="0" applyFont="1" applyAlignment="1">
      <alignment vertical="center"/>
    </xf>
    <xf numFmtId="0" fontId="61" fillId="0" borderId="0" xfId="0" applyFont="1"/>
    <xf numFmtId="0" fontId="62" fillId="0" borderId="0" xfId="0" applyFont="1" applyAlignment="1" applyProtection="1">
      <alignment horizontal="center" vertical="center" shrinkToFit="1"/>
      <protection locked="0"/>
    </xf>
    <xf numFmtId="0" fontId="63" fillId="0" borderId="0" xfId="0" applyFont="1" applyAlignment="1">
      <alignment horizontal="center" vertical="center" wrapText="1"/>
    </xf>
    <xf numFmtId="0" fontId="61" fillId="0" borderId="0" xfId="0" applyFont="1" applyAlignment="1">
      <alignment horizontal="center" vertical="center" wrapText="1"/>
    </xf>
    <xf numFmtId="0" fontId="64" fillId="0" borderId="0" xfId="0" applyFont="1" applyAlignment="1">
      <alignment horizontal="center" vertical="center" wrapText="1"/>
    </xf>
    <xf numFmtId="0" fontId="61" fillId="0" borderId="0" xfId="0" applyFont="1" applyAlignment="1">
      <alignment horizontal="center" vertical="center"/>
    </xf>
    <xf numFmtId="0" fontId="39" fillId="0" borderId="0" xfId="0" applyFont="1" applyAlignment="1">
      <alignment horizontal="center" vertical="center"/>
    </xf>
    <xf numFmtId="0" fontId="45" fillId="7" borderId="37" xfId="0" applyFont="1" applyFill="1" applyBorder="1" applyAlignment="1">
      <alignment horizontal="center" vertical="center"/>
    </xf>
    <xf numFmtId="0" fontId="61" fillId="0" borderId="37" xfId="0" applyFont="1" applyBorder="1" applyAlignment="1">
      <alignment horizontal="center" vertical="center"/>
    </xf>
    <xf numFmtId="0" fontId="45" fillId="7" borderId="180" xfId="0" applyFont="1" applyFill="1" applyBorder="1" applyAlignment="1">
      <alignment horizontal="center" vertical="center"/>
    </xf>
    <xf numFmtId="0" fontId="61" fillId="3" borderId="13" xfId="0" applyFont="1" applyFill="1" applyBorder="1" applyAlignment="1" applyProtection="1">
      <alignment horizontal="center" vertical="center"/>
      <protection locked="0"/>
    </xf>
    <xf numFmtId="0" fontId="61" fillId="3" borderId="37" xfId="0" applyFont="1" applyFill="1" applyBorder="1" applyAlignment="1" applyProtection="1">
      <alignment horizontal="center" vertical="center"/>
      <protection locked="0"/>
    </xf>
    <xf numFmtId="0" fontId="61" fillId="0" borderId="13" xfId="0" applyFont="1" applyBorder="1" applyAlignment="1">
      <alignment horizontal="center" vertical="center"/>
    </xf>
    <xf numFmtId="0" fontId="65" fillId="0" borderId="0" xfId="0" applyFont="1" applyAlignment="1">
      <alignment vertical="center"/>
    </xf>
    <xf numFmtId="0" fontId="45" fillId="7" borderId="26" xfId="0" applyFont="1" applyFill="1" applyBorder="1" applyAlignment="1">
      <alignment horizontal="center" vertical="center"/>
    </xf>
    <xf numFmtId="0" fontId="45" fillId="7" borderId="38" xfId="0" applyFont="1" applyFill="1" applyBorder="1" applyAlignment="1">
      <alignment horizontal="center" vertical="center"/>
    </xf>
    <xf numFmtId="0" fontId="45" fillId="7" borderId="181" xfId="0" applyFont="1" applyFill="1" applyBorder="1" applyAlignment="1">
      <alignment horizontal="center" vertical="center"/>
    </xf>
    <xf numFmtId="0" fontId="45" fillId="7" borderId="46" xfId="0" applyFont="1" applyFill="1" applyBorder="1" applyAlignment="1">
      <alignment horizontal="center" vertical="center"/>
    </xf>
    <xf numFmtId="0" fontId="61" fillId="3" borderId="14" xfId="0" applyFont="1" applyFill="1" applyBorder="1" applyAlignment="1" applyProtection="1">
      <alignment horizontal="center" vertical="center"/>
      <protection locked="0"/>
    </xf>
    <xf numFmtId="0" fontId="61" fillId="3" borderId="182" xfId="0" applyFont="1" applyFill="1" applyBorder="1" applyAlignment="1" applyProtection="1">
      <alignment horizontal="center" vertical="center"/>
      <protection locked="0"/>
    </xf>
    <xf numFmtId="58" fontId="61" fillId="3" borderId="182" xfId="0" applyNumberFormat="1" applyFont="1" applyFill="1" applyBorder="1" applyAlignment="1" applyProtection="1">
      <alignment horizontal="center" vertical="center"/>
      <protection locked="0"/>
    </xf>
    <xf numFmtId="0" fontId="61" fillId="3" borderId="182" xfId="0" applyFont="1" applyFill="1" applyBorder="1" applyAlignment="1" applyProtection="1">
      <alignment horizontal="center" vertical="center" wrapText="1"/>
      <protection locked="0"/>
    </xf>
    <xf numFmtId="0" fontId="61" fillId="0" borderId="0" xfId="0" applyFont="1" applyAlignment="1">
      <alignment horizontal="left" vertical="center"/>
    </xf>
    <xf numFmtId="0" fontId="66" fillId="0" borderId="0" xfId="0" applyFont="1" applyAlignment="1">
      <alignment horizontal="center" vertical="center"/>
    </xf>
    <xf numFmtId="0" fontId="54" fillId="0" borderId="0" xfId="6" applyFont="1" applyAlignment="1">
      <alignment horizontal="center" vertical="center"/>
    </xf>
    <xf numFmtId="0" fontId="61" fillId="0" borderId="0" xfId="0" applyFont="1" applyAlignment="1">
      <alignment horizontal="left"/>
    </xf>
    <xf numFmtId="0" fontId="62" fillId="0" borderId="0" xfId="0" applyFont="1" applyAlignment="1" applyProtection="1">
      <alignment vertical="center" shrinkToFit="1"/>
      <protection locked="0"/>
    </xf>
    <xf numFmtId="0" fontId="61" fillId="0" borderId="0" xfId="0" applyFont="1" applyAlignment="1">
      <alignment vertical="center"/>
    </xf>
    <xf numFmtId="0" fontId="61" fillId="3" borderId="15" xfId="0" applyFont="1" applyFill="1" applyBorder="1" applyAlignment="1" applyProtection="1">
      <alignment horizontal="center" vertical="center"/>
      <protection locked="0"/>
    </xf>
    <xf numFmtId="0" fontId="61" fillId="0" borderId="48" xfId="0" applyFont="1" applyFill="1" applyBorder="1" applyAlignment="1" applyProtection="1">
      <alignment vertical="center"/>
      <protection locked="0"/>
    </xf>
    <xf numFmtId="0" fontId="61" fillId="0" borderId="15" xfId="0" applyFont="1" applyBorder="1" applyAlignment="1">
      <alignment horizontal="center" vertical="center"/>
    </xf>
    <xf numFmtId="0" fontId="61" fillId="0" borderId="48" xfId="0" applyFont="1" applyBorder="1" applyAlignment="1">
      <alignment vertical="center"/>
    </xf>
    <xf numFmtId="0" fontId="45" fillId="0" borderId="0" xfId="0" applyFont="1" applyAlignment="1">
      <alignment horizontal="center" vertical="center"/>
    </xf>
    <xf numFmtId="0" fontId="67" fillId="0" borderId="0" xfId="6" applyFont="1" applyAlignment="1">
      <alignment horizontal="center" vertical="center"/>
    </xf>
    <xf numFmtId="0" fontId="68" fillId="0" borderId="0" xfId="0" applyFont="1" applyAlignment="1" applyProtection="1">
      <alignment horizontal="center" vertical="center" shrinkToFit="1"/>
      <protection locked="0"/>
    </xf>
    <xf numFmtId="0" fontId="69" fillId="7" borderId="26" xfId="0" applyFont="1" applyFill="1" applyBorder="1" applyAlignment="1">
      <alignment horizontal="center" vertical="center"/>
    </xf>
    <xf numFmtId="0" fontId="47" fillId="7" borderId="182" xfId="0" applyFont="1" applyFill="1" applyBorder="1" applyAlignment="1">
      <alignment horizontal="center" vertical="center"/>
    </xf>
    <xf numFmtId="0" fontId="61" fillId="0" borderId="26" xfId="0" applyFont="1" applyBorder="1" applyAlignment="1">
      <alignment horizontal="center" vertical="center"/>
    </xf>
    <xf numFmtId="0" fontId="70" fillId="3" borderId="181" xfId="0" applyFont="1" applyFill="1" applyBorder="1" applyAlignment="1" applyProtection="1">
      <alignment horizontal="center" vertical="center" shrinkToFit="1"/>
      <protection locked="0"/>
    </xf>
    <xf numFmtId="49" fontId="70" fillId="3" borderId="181" xfId="0" applyNumberFormat="1" applyFont="1" applyFill="1" applyBorder="1" applyAlignment="1" applyProtection="1">
      <alignment horizontal="center" vertical="center" shrinkToFit="1"/>
      <protection locked="0"/>
    </xf>
    <xf numFmtId="49" fontId="61" fillId="3" borderId="181" xfId="0" applyNumberFormat="1" applyFont="1" applyFill="1" applyBorder="1" applyAlignment="1" applyProtection="1">
      <alignment horizontal="center" vertical="center"/>
      <protection locked="0"/>
    </xf>
    <xf numFmtId="49" fontId="61" fillId="3" borderId="46" xfId="0" applyNumberFormat="1" applyFont="1" applyFill="1" applyBorder="1" applyAlignment="1" applyProtection="1">
      <alignment horizontal="center" vertical="center"/>
      <protection locked="0"/>
    </xf>
    <xf numFmtId="0" fontId="70" fillId="3" borderId="182" xfId="0" applyFont="1" applyFill="1" applyBorder="1" applyAlignment="1" applyProtection="1">
      <alignment horizontal="center" vertical="center" shrinkToFit="1"/>
      <protection locked="0"/>
    </xf>
    <xf numFmtId="49" fontId="70" fillId="3" borderId="182" xfId="0" applyNumberFormat="1" applyFont="1" applyFill="1" applyBorder="1" applyAlignment="1" applyProtection="1">
      <alignment horizontal="center" vertical="center" shrinkToFit="1"/>
      <protection locked="0"/>
    </xf>
    <xf numFmtId="49" fontId="61" fillId="3" borderId="182" xfId="0" applyNumberFormat="1" applyFont="1" applyFill="1" applyBorder="1" applyAlignment="1" applyProtection="1">
      <alignment horizontal="center" vertical="center"/>
      <protection locked="0"/>
    </xf>
    <xf numFmtId="49" fontId="61" fillId="3" borderId="13" xfId="0" applyNumberFormat="1" applyFont="1" applyFill="1" applyBorder="1" applyAlignment="1" applyProtection="1">
      <alignment horizontal="center" vertical="center"/>
      <protection locked="0"/>
    </xf>
    <xf numFmtId="0" fontId="56" fillId="0" borderId="0" xfId="0" applyFont="1" applyAlignment="1">
      <alignment horizontal="center" vertical="center" shrinkToFit="1"/>
    </xf>
    <xf numFmtId="49" fontId="61" fillId="0" borderId="0" xfId="0" applyNumberFormat="1" applyFont="1" applyAlignment="1">
      <alignment horizontal="center" vertical="center"/>
    </xf>
    <xf numFmtId="0" fontId="71"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shrinkToFit="1"/>
    </xf>
    <xf numFmtId="0" fontId="68" fillId="0" borderId="0" xfId="0" applyFont="1" applyAlignment="1" applyProtection="1">
      <alignment vertical="center" shrinkToFit="1"/>
      <protection locked="0"/>
    </xf>
    <xf numFmtId="0" fontId="0" fillId="0" borderId="0" xfId="0" applyFont="1"/>
    <xf numFmtId="0" fontId="72" fillId="0" borderId="0" xfId="0" applyFont="1"/>
    <xf numFmtId="0" fontId="73"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72" fillId="0" borderId="0" xfId="0" applyFont="1" applyProtection="1">
      <protection locked="0"/>
    </xf>
    <xf numFmtId="0" fontId="74" fillId="0" borderId="0" xfId="0" applyFont="1" applyAlignment="1" applyProtection="1">
      <alignment horizontal="center" vertical="center"/>
      <protection locked="0"/>
    </xf>
    <xf numFmtId="0" fontId="72" fillId="0" borderId="37" xfId="0" applyFont="1" applyBorder="1" applyAlignment="1" applyProtection="1">
      <alignment horizontal="center" vertical="center" shrinkToFit="1"/>
      <protection locked="0"/>
    </xf>
    <xf numFmtId="0" fontId="72" fillId="0" borderId="180" xfId="0" applyFont="1" applyBorder="1" applyAlignment="1" applyProtection="1">
      <alignment horizontal="center" vertical="center" shrinkToFit="1"/>
      <protection locked="0"/>
    </xf>
    <xf numFmtId="0" fontId="72" fillId="8" borderId="15" xfId="0" applyFont="1" applyFill="1" applyBorder="1" applyAlignment="1" applyProtection="1">
      <alignment horizontal="center" vertical="center" shrinkToFit="1"/>
      <protection locked="0"/>
    </xf>
    <xf numFmtId="0" fontId="72" fillId="0" borderId="38" xfId="0" applyFont="1" applyBorder="1" applyAlignment="1" applyProtection="1">
      <alignment horizontal="center" vertical="center" wrapText="1" shrinkToFit="1"/>
      <protection locked="0"/>
    </xf>
    <xf numFmtId="0" fontId="72" fillId="0" borderId="39" xfId="0" applyFont="1" applyBorder="1" applyAlignment="1" applyProtection="1">
      <alignment horizontal="center" vertical="center" wrapText="1" shrinkToFit="1"/>
      <protection locked="0"/>
    </xf>
    <xf numFmtId="0" fontId="72" fillId="0" borderId="183" xfId="0" applyFont="1" applyBorder="1" applyAlignment="1" applyProtection="1">
      <alignment horizontal="center" vertical="center" wrapText="1" shrinkToFit="1"/>
      <protection locked="0"/>
    </xf>
    <xf numFmtId="0" fontId="72" fillId="0" borderId="184" xfId="0" applyFont="1" applyFill="1" applyBorder="1" applyAlignment="1" applyProtection="1">
      <alignment horizontal="center" vertical="center" wrapText="1"/>
      <protection locked="0"/>
    </xf>
    <xf numFmtId="0" fontId="72" fillId="0" borderId="185" xfId="0" applyFont="1" applyFill="1" applyBorder="1" applyAlignment="1" applyProtection="1">
      <alignment horizontal="center" vertical="center" wrapText="1"/>
      <protection locked="0"/>
    </xf>
    <xf numFmtId="0" fontId="72" fillId="8" borderId="184" xfId="0" applyFont="1" applyFill="1" applyBorder="1" applyAlignment="1" applyProtection="1">
      <alignment horizontal="center" vertical="center" wrapText="1"/>
      <protection locked="0"/>
    </xf>
    <xf numFmtId="0" fontId="72" fillId="0" borderId="63" xfId="0" applyFont="1" applyBorder="1" applyAlignment="1" applyProtection="1">
      <alignment horizontal="center" vertical="center" wrapText="1" shrinkToFit="1"/>
      <protection locked="0"/>
    </xf>
    <xf numFmtId="0" fontId="72" fillId="0" borderId="30" xfId="0" applyFont="1" applyBorder="1" applyAlignment="1" applyProtection="1">
      <alignment horizontal="center" vertical="center" wrapText="1" shrinkToFit="1"/>
      <protection locked="0"/>
    </xf>
    <xf numFmtId="0" fontId="72" fillId="0" borderId="186" xfId="0" applyFont="1" applyBorder="1" applyAlignment="1" applyProtection="1">
      <alignment horizontal="center" vertical="center" wrapText="1" shrinkToFit="1"/>
      <protection locked="0"/>
    </xf>
    <xf numFmtId="0" fontId="70" fillId="8" borderId="30" xfId="0" applyFont="1" applyFill="1" applyBorder="1" applyAlignment="1" applyProtection="1">
      <alignment horizontal="center" vertical="center" wrapText="1" shrinkToFit="1"/>
      <protection locked="0"/>
    </xf>
    <xf numFmtId="0" fontId="72" fillId="0" borderId="37" xfId="0" applyFont="1" applyBorder="1" applyAlignment="1" applyProtection="1">
      <alignment horizontal="center" vertical="center"/>
      <protection locked="0"/>
    </xf>
    <xf numFmtId="0" fontId="72" fillId="0" borderId="180" xfId="0" applyFont="1" applyBorder="1" applyAlignment="1" applyProtection="1">
      <alignment horizontal="center" vertical="center"/>
      <protection locked="0"/>
    </xf>
    <xf numFmtId="0" fontId="72" fillId="0" borderId="187" xfId="0" applyFont="1" applyBorder="1" applyAlignment="1" applyProtection="1">
      <alignment horizontal="right" vertical="center"/>
      <protection locked="0"/>
    </xf>
    <xf numFmtId="0" fontId="72" fillId="8" borderId="15" xfId="0" applyFont="1" applyFill="1" applyBorder="1" applyAlignment="1" applyProtection="1">
      <alignment horizontal="center" vertical="center"/>
      <protection locked="0"/>
    </xf>
    <xf numFmtId="0" fontId="72" fillId="0" borderId="38" xfId="0" applyFont="1" applyBorder="1" applyAlignment="1" applyProtection="1">
      <alignment horizontal="center" vertical="center"/>
      <protection locked="0"/>
    </xf>
    <xf numFmtId="0" fontId="72" fillId="0" borderId="39" xfId="0" applyFont="1" applyBorder="1" applyAlignment="1" applyProtection="1">
      <alignment horizontal="center" vertical="center"/>
      <protection locked="0"/>
    </xf>
    <xf numFmtId="0" fontId="72" fillId="0" borderId="183" xfId="0" applyFont="1" applyBorder="1" applyAlignment="1" applyProtection="1">
      <alignment horizontal="center" vertical="center"/>
      <protection locked="0"/>
    </xf>
    <xf numFmtId="0" fontId="72" fillId="0" borderId="184" xfId="0" applyFont="1" applyBorder="1" applyAlignment="1" applyProtection="1">
      <alignment horizontal="center" vertical="center"/>
      <protection locked="0"/>
    </xf>
    <xf numFmtId="0" fontId="72" fillId="8" borderId="188" xfId="0" applyFont="1" applyFill="1" applyBorder="1" applyAlignment="1" applyProtection="1">
      <alignment horizontal="center" vertical="center"/>
      <protection locked="0"/>
    </xf>
    <xf numFmtId="0" fontId="72" fillId="0" borderId="63" xfId="0" applyFont="1" applyBorder="1" applyAlignment="1" applyProtection="1">
      <alignment horizontal="center" vertical="center"/>
      <protection locked="0"/>
    </xf>
    <xf numFmtId="0" fontId="72" fillId="0" borderId="30" xfId="0" applyFont="1" applyBorder="1" applyAlignment="1" applyProtection="1">
      <alignment horizontal="center" vertical="center"/>
      <protection locked="0"/>
    </xf>
    <xf numFmtId="0" fontId="72" fillId="0" borderId="186" xfId="0" applyFont="1" applyBorder="1" applyAlignment="1" applyProtection="1">
      <alignment horizontal="center" vertical="center"/>
      <protection locked="0"/>
    </xf>
    <xf numFmtId="0" fontId="72" fillId="0" borderId="189" xfId="0" applyFont="1" applyBorder="1" applyAlignment="1" applyProtection="1">
      <alignment horizontal="center" vertical="center"/>
      <protection locked="0"/>
    </xf>
    <xf numFmtId="0" fontId="72" fillId="8" borderId="190" xfId="0" applyFont="1" applyFill="1" applyBorder="1" applyAlignment="1" applyProtection="1">
      <alignment horizontal="center" vertical="center"/>
      <protection locked="0"/>
    </xf>
    <xf numFmtId="0" fontId="72" fillId="0" borderId="0" xfId="0" applyFont="1" applyAlignment="1" applyProtection="1">
      <alignment horizontal="left" vertical="center"/>
      <protection locked="0"/>
    </xf>
    <xf numFmtId="0" fontId="72" fillId="0" borderId="0" xfId="0" applyFont="1" applyAlignment="1" applyProtection="1">
      <alignment horizontal="left" vertical="center" shrinkToFit="1"/>
      <protection locked="0"/>
    </xf>
    <xf numFmtId="0" fontId="3" fillId="0" borderId="0" xfId="0" applyFont="1" applyAlignment="1">
      <alignment vertical="center"/>
    </xf>
    <xf numFmtId="0" fontId="3" fillId="0" borderId="180" xfId="0" applyFont="1" applyBorder="1" applyAlignment="1" applyProtection="1">
      <alignment horizontal="center" vertical="center"/>
      <protection locked="0"/>
    </xf>
    <xf numFmtId="0" fontId="75" fillId="8" borderId="187" xfId="0" applyFont="1" applyFill="1" applyBorder="1" applyAlignment="1" applyProtection="1">
      <alignment horizontal="center" vertical="center"/>
      <protection locked="0"/>
    </xf>
    <xf numFmtId="0" fontId="72" fillId="0" borderId="13" xfId="0" applyFont="1" applyBorder="1" applyAlignment="1">
      <alignment horizontal="center" vertical="center"/>
    </xf>
    <xf numFmtId="0" fontId="72" fillId="0" borderId="37" xfId="0" applyFont="1" applyBorder="1" applyAlignment="1">
      <alignment horizontal="center" vertical="center"/>
    </xf>
    <xf numFmtId="6" fontId="72" fillId="0" borderId="37" xfId="5" applyFont="1" applyBorder="1" applyAlignment="1">
      <alignment horizontal="center" vertical="center"/>
    </xf>
    <xf numFmtId="0" fontId="3" fillId="0" borderId="0" xfId="0" applyFont="1" applyAlignment="1" applyProtection="1">
      <alignment horizontal="center" vertical="center"/>
      <protection locked="0"/>
    </xf>
    <xf numFmtId="0" fontId="76" fillId="0" borderId="0" xfId="0" applyFont="1" applyAlignment="1" applyProtection="1">
      <alignment horizontal="left" vertical="center"/>
      <protection locked="0"/>
    </xf>
    <xf numFmtId="0" fontId="72" fillId="0" borderId="0" xfId="0" applyFont="1" applyAlignment="1">
      <alignment horizontal="center" vertical="center"/>
    </xf>
    <xf numFmtId="0" fontId="72" fillId="0" borderId="0" xfId="0" applyFont="1" applyAlignment="1">
      <alignment vertical="center"/>
    </xf>
    <xf numFmtId="0" fontId="3" fillId="0" borderId="14" xfId="0" applyFont="1" applyBorder="1" applyAlignment="1" applyProtection="1">
      <alignment horizontal="center" vertical="center"/>
      <protection locked="0"/>
    </xf>
    <xf numFmtId="0" fontId="3" fillId="0" borderId="191" xfId="6" applyFont="1" applyBorder="1" applyAlignment="1" applyProtection="1">
      <alignment horizontal="center" vertical="center" wrapText="1" shrinkToFit="1"/>
    </xf>
    <xf numFmtId="0" fontId="3" fillId="0" borderId="15" xfId="6" applyFont="1" applyBorder="1" applyAlignment="1" applyProtection="1">
      <alignment horizontal="center" vertical="center" wrapText="1" shrinkToFit="1"/>
    </xf>
    <xf numFmtId="0" fontId="3" fillId="0" borderId="13" xfId="6" applyFont="1" applyBorder="1" applyAlignment="1" applyProtection="1">
      <alignment horizontal="center" vertical="center" wrapText="1" shrinkToFit="1"/>
    </xf>
    <xf numFmtId="0" fontId="3" fillId="0" borderId="14" xfId="6" applyFont="1" applyBorder="1" applyAlignment="1" applyProtection="1">
      <alignment horizontal="center" vertical="center" wrapText="1" shrinkToFit="1"/>
    </xf>
    <xf numFmtId="0" fontId="72" fillId="8" borderId="192" xfId="6" applyFont="1" applyFill="1" applyBorder="1" applyAlignment="1" applyProtection="1">
      <alignment horizontal="center" vertical="center" wrapText="1" shrinkToFit="1"/>
      <protection locked="0"/>
    </xf>
    <xf numFmtId="0" fontId="72" fillId="0" borderId="13" xfId="6" applyFont="1" applyBorder="1" applyAlignment="1" applyProtection="1">
      <alignment horizontal="left" vertical="center" wrapText="1" shrinkToFit="1"/>
    </xf>
    <xf numFmtId="0" fontId="72" fillId="8" borderId="180" xfId="6" applyFont="1" applyFill="1" applyBorder="1" applyAlignment="1" applyProtection="1">
      <alignment horizontal="center" vertical="center" wrapText="1" shrinkToFit="1"/>
      <protection locked="0"/>
    </xf>
    <xf numFmtId="0" fontId="3" fillId="0" borderId="14" xfId="0" applyFont="1" applyBorder="1" applyAlignment="1">
      <alignment horizontal="center" vertical="center"/>
    </xf>
    <xf numFmtId="6" fontId="3" fillId="0" borderId="193" xfId="5" applyFont="1" applyBorder="1" applyAlignment="1" applyProtection="1">
      <alignment horizontal="center" vertical="center"/>
    </xf>
    <xf numFmtId="6" fontId="3" fillId="0" borderId="37" xfId="5" applyFont="1" applyBorder="1" applyAlignment="1" applyProtection="1">
      <alignment horizontal="center" vertical="center"/>
    </xf>
    <xf numFmtId="0" fontId="3" fillId="0" borderId="0" xfId="0" applyFont="1" applyAlignment="1" applyProtection="1">
      <alignment vertical="center"/>
      <protection locked="0"/>
    </xf>
    <xf numFmtId="0" fontId="77" fillId="0" borderId="0" xfId="0" applyFont="1" applyAlignment="1" applyProtection="1">
      <alignment vertical="center"/>
      <protection locked="0"/>
    </xf>
    <xf numFmtId="0" fontId="72" fillId="8" borderId="14" xfId="0" applyFont="1" applyFill="1" applyBorder="1" applyAlignment="1" applyProtection="1">
      <alignment horizontal="center" vertical="center"/>
      <protection locked="0"/>
    </xf>
    <xf numFmtId="0" fontId="72" fillId="8" borderId="187" xfId="0" applyFont="1" applyFill="1" applyBorder="1" applyAlignment="1" applyProtection="1">
      <alignment horizontal="center" vertical="center"/>
      <protection locked="0"/>
    </xf>
    <xf numFmtId="0" fontId="72" fillId="0" borderId="0" xfId="0" applyFont="1" applyAlignment="1">
      <alignment horizontal="center"/>
    </xf>
    <xf numFmtId="0" fontId="72" fillId="0" borderId="0" xfId="0" applyFont="1" applyAlignment="1" applyProtection="1">
      <alignment vertical="center"/>
      <protection locked="0"/>
    </xf>
    <xf numFmtId="0" fontId="3" fillId="0" borderId="15" xfId="0" applyFont="1" applyBorder="1" applyAlignment="1">
      <alignment horizontal="center" vertical="center"/>
    </xf>
    <xf numFmtId="0" fontId="3" fillId="0" borderId="13" xfId="0" applyFont="1" applyBorder="1" applyAlignment="1">
      <alignment horizontal="center" vertical="center"/>
    </xf>
    <xf numFmtId="6" fontId="3" fillId="0" borderId="14" xfId="0" applyNumberFormat="1" applyFont="1" applyBorder="1" applyAlignment="1">
      <alignment horizontal="center" vertical="center"/>
    </xf>
    <xf numFmtId="6" fontId="3" fillId="0" borderId="15" xfId="0" applyNumberFormat="1" applyFont="1" applyBorder="1" applyAlignment="1">
      <alignment horizontal="center" vertical="center"/>
    </xf>
    <xf numFmtId="0" fontId="72" fillId="0" borderId="194" xfId="0" applyFont="1" applyBorder="1" applyAlignment="1">
      <alignment vertical="center"/>
    </xf>
    <xf numFmtId="0" fontId="3" fillId="0" borderId="195" xfId="0" applyFont="1" applyBorder="1" applyAlignment="1">
      <alignment horizontal="center" vertical="center"/>
    </xf>
    <xf numFmtId="6" fontId="72" fillId="0" borderId="195" xfId="0" applyNumberFormat="1" applyFont="1" applyBorder="1" applyAlignment="1">
      <alignment horizontal="right" vertical="center"/>
    </xf>
    <xf numFmtId="0" fontId="3" fillId="0" borderId="0" xfId="0" applyFont="1" applyAlignment="1" applyProtection="1">
      <alignment vertical="center" shrinkToFit="1"/>
      <protection locked="0"/>
    </xf>
    <xf numFmtId="0" fontId="12" fillId="0" borderId="0" xfId="0" applyFont="1" applyAlignment="1" applyProtection="1">
      <alignment vertical="center"/>
      <protection locked="0"/>
    </xf>
    <xf numFmtId="0" fontId="3" fillId="0" borderId="37" xfId="0" applyFont="1" applyBorder="1" applyAlignment="1" applyProtection="1">
      <alignment horizontal="center" vertical="center" shrinkToFit="1"/>
      <protection locked="0"/>
    </xf>
    <xf numFmtId="0" fontId="72" fillId="0" borderId="37" xfId="0" applyFont="1" applyBorder="1" applyAlignment="1">
      <alignment horizontal="center" vertical="center" wrapText="1"/>
    </xf>
    <xf numFmtId="6" fontId="72" fillId="0" borderId="37" xfId="5" applyFont="1" applyBorder="1" applyAlignment="1" applyProtection="1">
      <alignment horizontal="center" vertical="center"/>
    </xf>
    <xf numFmtId="184" fontId="72" fillId="8" borderId="37" xfId="5" applyNumberFormat="1" applyFont="1" applyFill="1" applyBorder="1" applyAlignment="1" applyProtection="1">
      <alignment horizontal="center" vertical="center"/>
      <protection locked="0"/>
    </xf>
    <xf numFmtId="6" fontId="72" fillId="0" borderId="0" xfId="5" applyFont="1" applyAlignment="1" applyProtection="1">
      <alignment horizontal="left" vertical="center"/>
      <protection locked="0"/>
    </xf>
    <xf numFmtId="6" fontId="72" fillId="0" borderId="0" xfId="5" applyFont="1" applyProtection="1">
      <alignment vertical="center"/>
    </xf>
    <xf numFmtId="0" fontId="72" fillId="0" borderId="37" xfId="0" applyFont="1" applyBorder="1" applyAlignment="1" applyProtection="1">
      <alignment horizontal="center" vertical="center" wrapText="1" shrinkToFit="1"/>
      <protection locked="0"/>
    </xf>
    <xf numFmtId="0" fontId="72" fillId="0" borderId="37" xfId="0" applyFont="1" applyFill="1" applyBorder="1" applyAlignment="1" applyProtection="1">
      <alignment horizontal="center" vertical="center" wrapText="1" shrinkToFit="1"/>
      <protection locked="0"/>
    </xf>
    <xf numFmtId="0" fontId="72" fillId="0" borderId="180" xfId="0" applyFont="1" applyBorder="1" applyAlignment="1" applyProtection="1">
      <alignment horizontal="center" vertical="center" wrapText="1" shrinkToFit="1"/>
      <protection locked="0"/>
    </xf>
    <xf numFmtId="0" fontId="72" fillId="0" borderId="13" xfId="0" applyFont="1" applyBorder="1" applyAlignment="1" applyProtection="1">
      <alignment horizontal="center" vertical="center" shrinkToFit="1"/>
      <protection locked="0"/>
    </xf>
    <xf numFmtId="0" fontId="72" fillId="0" borderId="14" xfId="0" applyFont="1" applyBorder="1" applyAlignment="1" applyProtection="1">
      <alignment horizontal="center" vertical="center" shrinkToFit="1"/>
      <protection locked="0"/>
    </xf>
    <xf numFmtId="0" fontId="70" fillId="8" borderId="196" xfId="0" applyFont="1" applyFill="1" applyBorder="1" applyAlignment="1" applyProtection="1">
      <alignment horizontal="center" vertical="center" shrinkToFit="1"/>
      <protection locked="0"/>
    </xf>
    <xf numFmtId="0" fontId="72" fillId="8" borderId="184" xfId="0" applyFont="1" applyFill="1" applyBorder="1" applyAlignment="1" applyProtection="1">
      <alignment horizontal="center" vertical="center"/>
      <protection locked="0"/>
    </xf>
    <xf numFmtId="0" fontId="72" fillId="0" borderId="188" xfId="0" applyFont="1" applyBorder="1" applyAlignment="1" applyProtection="1">
      <alignment horizontal="center" vertical="center"/>
      <protection locked="0"/>
    </xf>
    <xf numFmtId="0" fontId="72" fillId="8" borderId="11" xfId="0" applyFont="1" applyFill="1" applyBorder="1" applyAlignment="1" applyProtection="1">
      <alignment horizontal="center" vertical="center"/>
      <protection locked="0"/>
    </xf>
    <xf numFmtId="0" fontId="72" fillId="0" borderId="15" xfId="6" applyFont="1" applyBorder="1" applyAlignment="1" applyProtection="1">
      <alignment horizontal="left" vertical="center" wrapText="1" shrinkToFit="1"/>
    </xf>
    <xf numFmtId="6" fontId="3" fillId="0" borderId="13" xfId="5" applyFont="1" applyBorder="1" applyAlignment="1" applyProtection="1">
      <alignment horizontal="center" vertical="center"/>
    </xf>
    <xf numFmtId="0" fontId="78" fillId="0" borderId="37" xfId="0" applyFont="1" applyBorder="1" applyAlignment="1">
      <alignment horizontal="center" vertical="center" wrapText="1"/>
    </xf>
    <xf numFmtId="0" fontId="78" fillId="0" borderId="14" xfId="0" applyFont="1" applyBorder="1" applyAlignment="1">
      <alignment horizontal="center" vertical="center" wrapText="1"/>
    </xf>
    <xf numFmtId="181" fontId="3" fillId="0" borderId="196" xfId="5" applyNumberFormat="1" applyFont="1" applyFill="1" applyBorder="1" applyAlignment="1" applyProtection="1">
      <alignment horizontal="center" vertical="center" wrapText="1"/>
    </xf>
    <xf numFmtId="181" fontId="3" fillId="0" borderId="15" xfId="5" applyNumberFormat="1" applyFont="1" applyFill="1" applyBorder="1" applyAlignment="1" applyProtection="1">
      <alignment horizontal="center" vertical="center" wrapText="1"/>
    </xf>
    <xf numFmtId="181" fontId="3" fillId="0" borderId="187" xfId="5" applyNumberFormat="1" applyFont="1" applyFill="1" applyBorder="1" applyAlignment="1" applyProtection="1">
      <alignment horizontal="center" vertical="center" wrapText="1"/>
    </xf>
    <xf numFmtId="0" fontId="72" fillId="0" borderId="13" xfId="0" applyFont="1" applyBorder="1" applyAlignment="1" applyProtection="1">
      <alignment horizontal="center" vertical="center"/>
      <protection locked="0"/>
    </xf>
    <xf numFmtId="49" fontId="72" fillId="8" borderId="15" xfId="0" applyNumberFormat="1" applyFont="1" applyFill="1" applyBorder="1" applyAlignment="1" applyProtection="1">
      <alignment horizontal="center" vertical="center"/>
      <protection locked="0"/>
    </xf>
    <xf numFmtId="49" fontId="72" fillId="8" borderId="13" xfId="0" applyNumberFormat="1" applyFont="1" applyFill="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3" borderId="15" xfId="0" applyFont="1" applyFill="1" applyBorder="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38" fontId="72" fillId="0" borderId="0" xfId="4" applyFont="1" applyAlignment="1" applyProtection="1">
      <alignment vertical="center"/>
      <protection locked="0"/>
    </xf>
    <xf numFmtId="38" fontId="3" fillId="0" borderId="15" xfId="0" applyNumberFormat="1" applyFont="1" applyBorder="1" applyAlignment="1">
      <alignment horizontal="center" vertical="center"/>
    </xf>
    <xf numFmtId="38" fontId="3" fillId="0" borderId="13" xfId="0" applyNumberFormat="1" applyFont="1" applyBorder="1" applyAlignment="1">
      <alignment horizontal="center" vertical="center"/>
    </xf>
    <xf numFmtId="38" fontId="72" fillId="0" borderId="195" xfId="0" applyNumberFormat="1" applyFont="1" applyBorder="1" applyAlignment="1">
      <alignment horizontal="right" vertical="center"/>
    </xf>
    <xf numFmtId="0" fontId="72" fillId="0" borderId="195" xfId="0" applyFont="1" applyBorder="1" applyAlignment="1">
      <alignment vertical="center"/>
    </xf>
    <xf numFmtId="0" fontId="72" fillId="0" borderId="195" xfId="0" applyFont="1" applyBorder="1" applyAlignment="1">
      <alignment horizontal="center" vertical="center"/>
    </xf>
    <xf numFmtId="6" fontId="72" fillId="0" borderId="37" xfId="5" applyFont="1" applyBorder="1" applyProtection="1">
      <alignment vertical="center"/>
    </xf>
    <xf numFmtId="185" fontId="72" fillId="0" borderId="37" xfId="5" applyNumberFormat="1" applyFont="1" applyBorder="1" applyAlignment="1" applyProtection="1">
      <alignment horizontal="center" vertical="center"/>
    </xf>
    <xf numFmtId="185" fontId="72" fillId="0" borderId="0" xfId="5" applyNumberFormat="1" applyFont="1" applyProtection="1">
      <alignment vertical="center"/>
    </xf>
    <xf numFmtId="0" fontId="72" fillId="0" borderId="14" xfId="0" applyFont="1" applyBorder="1" applyAlignment="1" applyProtection="1">
      <alignment horizontal="center" vertical="center"/>
      <protection locked="0"/>
    </xf>
    <xf numFmtId="0" fontId="72" fillId="0" borderId="15" xfId="0" applyFont="1" applyBorder="1" applyAlignment="1" applyProtection="1">
      <alignment horizontal="center" vertical="center"/>
      <protection locked="0"/>
    </xf>
    <xf numFmtId="0" fontId="72" fillId="0" borderId="187" xfId="0" applyFont="1" applyBorder="1" applyAlignment="1" applyProtection="1">
      <alignment horizontal="center" vertical="center"/>
      <protection locked="0"/>
    </xf>
    <xf numFmtId="49" fontId="72" fillId="3" borderId="15" xfId="0" applyNumberFormat="1" applyFont="1" applyFill="1" applyBorder="1" applyAlignment="1" applyProtection="1">
      <alignment horizontal="center" vertical="center"/>
      <protection locked="0"/>
    </xf>
    <xf numFmtId="0" fontId="72" fillId="0" borderId="185" xfId="0" applyFont="1" applyBorder="1" applyAlignment="1" applyProtection="1">
      <alignment horizontal="center" vertical="center"/>
      <protection locked="0"/>
    </xf>
    <xf numFmtId="0" fontId="72" fillId="3" borderId="184" xfId="0" applyFont="1" applyFill="1" applyBorder="1" applyAlignment="1" applyProtection="1">
      <alignment horizontal="center" vertical="center"/>
      <protection locked="0"/>
    </xf>
    <xf numFmtId="0" fontId="79" fillId="8" borderId="30" xfId="49" applyFont="1" applyFill="1" applyBorder="1" applyAlignment="1" applyProtection="1">
      <alignment horizontal="center" vertical="center"/>
      <protection locked="0"/>
    </xf>
    <xf numFmtId="0" fontId="3" fillId="0" borderId="197" xfId="6" applyFont="1" applyBorder="1" applyAlignment="1" applyProtection="1">
      <alignment horizontal="center" vertical="center" wrapText="1" shrinkToFit="1"/>
    </xf>
    <xf numFmtId="0" fontId="72" fillId="0" borderId="197" xfId="6" applyFont="1" applyBorder="1" applyAlignment="1" applyProtection="1">
      <alignment horizontal="left" vertical="center" wrapText="1" shrinkToFit="1"/>
    </xf>
    <xf numFmtId="185" fontId="3" fillId="0" borderId="13" xfId="5" applyNumberFormat="1" applyFont="1" applyBorder="1" applyAlignment="1" applyProtection="1">
      <alignment vertical="center" wrapText="1"/>
    </xf>
    <xf numFmtId="0" fontId="3" fillId="0" borderId="37" xfId="0" applyFont="1" applyBorder="1" applyAlignment="1">
      <alignment horizontal="center" vertical="center" wrapText="1"/>
    </xf>
    <xf numFmtId="6" fontId="3" fillId="0" borderId="37" xfId="0" applyNumberFormat="1" applyFont="1" applyBorder="1" applyAlignment="1">
      <alignment horizontal="center" vertical="center" wrapText="1"/>
    </xf>
    <xf numFmtId="0" fontId="3" fillId="0" borderId="37" xfId="0" applyFont="1" applyBorder="1" applyAlignment="1" applyProtection="1">
      <alignment horizontal="center" vertical="center"/>
      <protection locked="0"/>
    </xf>
    <xf numFmtId="0" fontId="72" fillId="3" borderId="13" xfId="0" applyFont="1" applyFill="1" applyBorder="1" applyAlignment="1" applyProtection="1">
      <alignment horizontal="center" vertical="center"/>
      <protection locked="0"/>
    </xf>
    <xf numFmtId="6" fontId="78" fillId="0" borderId="14" xfId="5" applyFont="1" applyBorder="1" applyAlignment="1" applyProtection="1">
      <alignment horizontal="center" vertical="center"/>
    </xf>
    <xf numFmtId="6" fontId="78" fillId="0" borderId="15" xfId="5" applyFont="1" applyBorder="1" applyAlignment="1" applyProtection="1">
      <alignment horizontal="center" vertical="center"/>
    </xf>
    <xf numFmtId="184" fontId="72" fillId="8" borderId="196" xfId="5" applyNumberFormat="1" applyFont="1" applyFill="1" applyBorder="1" applyAlignment="1" applyProtection="1">
      <alignment horizontal="center" vertical="center"/>
      <protection locked="0"/>
    </xf>
    <xf numFmtId="184" fontId="72" fillId="8" borderId="187" xfId="5" applyNumberFormat="1" applyFont="1" applyFill="1" applyBorder="1" applyAlignment="1" applyProtection="1">
      <alignment horizontal="center" vertical="center"/>
      <protection locked="0"/>
    </xf>
    <xf numFmtId="0" fontId="72" fillId="0" borderId="15" xfId="0" applyFont="1" applyBorder="1" applyAlignment="1">
      <alignment horizontal="center" vertical="center"/>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6" fontId="3" fillId="0" borderId="14" xfId="5" applyFont="1" applyBorder="1" applyAlignment="1" applyProtection="1">
      <alignment horizontal="center" vertical="center" shrinkToFit="1"/>
    </xf>
    <xf numFmtId="6" fontId="3" fillId="0" borderId="15" xfId="5" applyFont="1" applyBorder="1" applyAlignment="1" applyProtection="1">
      <alignment horizontal="center" vertical="center" shrinkToFit="1"/>
    </xf>
    <xf numFmtId="6" fontId="3" fillId="0" borderId="13" xfId="5" applyFont="1" applyBorder="1" applyAlignment="1" applyProtection="1">
      <alignment horizontal="center" vertical="center" shrinkToFit="1"/>
    </xf>
    <xf numFmtId="6" fontId="3" fillId="0" borderId="0" xfId="5" applyFont="1" applyAlignment="1" applyProtection="1">
      <alignment horizontal="center" vertical="center" shrinkToFit="1"/>
    </xf>
    <xf numFmtId="0" fontId="72" fillId="0" borderId="195" xfId="0" applyFont="1" applyBorder="1"/>
    <xf numFmtId="0" fontId="72" fillId="0" borderId="198" xfId="0" applyFont="1" applyBorder="1"/>
    <xf numFmtId="0" fontId="72" fillId="0" borderId="199" xfId="0" applyFont="1" applyBorder="1"/>
    <xf numFmtId="185" fontId="72" fillId="0" borderId="0" xfId="0" applyNumberFormat="1" applyFont="1" applyAlignment="1">
      <alignment vertical="center"/>
    </xf>
    <xf numFmtId="49" fontId="72" fillId="3" borderId="13" xfId="0" applyNumberFormat="1" applyFont="1" applyFill="1" applyBorder="1" applyAlignment="1" applyProtection="1">
      <alignment horizontal="center" vertical="center"/>
      <protection locked="0"/>
    </xf>
    <xf numFmtId="0" fontId="72" fillId="8" borderId="13" xfId="0" applyFont="1" applyFill="1" applyBorder="1" applyAlignment="1" applyProtection="1">
      <alignment horizontal="center" vertical="center" shrinkToFit="1"/>
      <protection locked="0"/>
    </xf>
    <xf numFmtId="0" fontId="72" fillId="8" borderId="200" xfId="0" applyFont="1" applyFill="1" applyBorder="1" applyAlignment="1" applyProtection="1">
      <alignment horizontal="center" vertical="center" wrapText="1"/>
      <protection locked="0"/>
    </xf>
    <xf numFmtId="0" fontId="70" fillId="8" borderId="89" xfId="0" applyFont="1" applyFill="1" applyBorder="1" applyAlignment="1" applyProtection="1">
      <alignment horizontal="center" vertical="center" wrapText="1" shrinkToFit="1"/>
      <protection locked="0"/>
    </xf>
    <xf numFmtId="0" fontId="72" fillId="3" borderId="200" xfId="0" applyFont="1" applyFill="1" applyBorder="1" applyAlignment="1" applyProtection="1">
      <alignment horizontal="center" vertical="center"/>
      <protection locked="0"/>
    </xf>
    <xf numFmtId="0" fontId="79" fillId="8" borderId="89" xfId="49" applyFont="1" applyFill="1" applyBorder="1" applyAlignment="1" applyProtection="1">
      <alignment horizontal="center" vertical="center"/>
      <protection locked="0"/>
    </xf>
    <xf numFmtId="0" fontId="80" fillId="0" borderId="0" xfId="0" applyFont="1"/>
    <xf numFmtId="6" fontId="72" fillId="0" borderId="0" xfId="5" applyFont="1" applyAlignment="1" applyProtection="1">
      <alignment horizontal="center" vertical="center"/>
    </xf>
    <xf numFmtId="0" fontId="41" fillId="0" borderId="0" xfId="0" applyFont="1" applyAlignment="1">
      <alignment horizontal="left" vertical="center"/>
    </xf>
  </cellXfs>
  <cellStyles count="51">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 name="Hyperlink" xfId="49"/>
    <cellStyle name="標準 2 4" xfId="50"/>
  </cellStyles>
  <tableStyles count="0" defaultTableStyle="TableStyleMedium2" defaultPivotStyle="PivotStyleLight16"/>
  <colors>
    <mruColors>
      <color rgb="00FFC0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34925</xdr:colOff>
      <xdr:row>1</xdr:row>
      <xdr:rowOff>68580</xdr:rowOff>
    </xdr:from>
    <xdr:to>
      <xdr:col>12</xdr:col>
      <xdr:colOff>0</xdr:colOff>
      <xdr:row>5</xdr:row>
      <xdr:rowOff>167640</xdr:rowOff>
    </xdr:to>
    <xdr:sp>
      <xdr:nvSpPr>
        <xdr:cNvPr id="2" name="object 2"/>
        <xdr:cNvSpPr txBox="1"/>
      </xdr:nvSpPr>
      <xdr:spPr>
        <a:xfrm>
          <a:off x="34925" y="236220"/>
          <a:ext cx="6944995" cy="769620"/>
        </a:xfrm>
        <a:prstGeom prst="rect">
          <a:avLst/>
        </a:prstGeom>
      </xdr:spPr>
      <xdr:txBody>
        <a:bodyPr vert="horz" wrap="square" lIns="0" tIns="12700" rIns="0" bIns="0" rtlCol="0"/>
        <a:lstStyle>
          <a:defPPr>
            <a:defRPr kern="0"/>
          </a:defPPr>
        </a:lstStyle>
        <a:p>
          <a:pPr marL="1609725" marR="5080" indent="-1597660" algn="ctr">
            <a:lnSpc>
              <a:spcPct val="100000"/>
            </a:lnSpc>
            <a:spcBef>
              <a:spcPts val="100"/>
            </a:spcBef>
          </a:pP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グローバル</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Kids</a:t>
          </a: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国際新体操選手権</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2026</a:t>
          </a:r>
          <a:endParaRPr lang="en-US" altLang="ja-JP" sz="2400" b="1" spc="-15" dirty="0">
            <a:latin typeface="ＭＳ Ｐゴシック" panose="020B0600070205080204" charset="-128"/>
            <a:ea typeface="ＭＳ Ｐゴシック" panose="020B0600070205080204" charset="-128"/>
            <a:cs typeface="ＭＳ Ｐゴシック" panose="020B0600070205080204" charset="-128"/>
          </a:endParaRPr>
        </a:p>
        <a:p>
          <a:pPr marL="1609725" marR="5080" indent="-1597660" algn="ctr">
            <a:lnSpc>
              <a:spcPct val="100000"/>
            </a:lnSpc>
            <a:spcBef>
              <a:spcPts val="100"/>
            </a:spcBef>
          </a:pPr>
          <a:r>
            <a:rPr lang="ja-JP" altLang="en-US" sz="1800" b="1" spc="-15" dirty="0">
              <a:latin typeface="ＭＳ Ｐゴシック" panose="020B0600070205080204" charset="-128"/>
              <a:ea typeface="ＭＳ Ｐゴシック" panose="020B0600070205080204" charset="-128"/>
              <a:cs typeface="ＭＳ Ｐゴシック" panose="020B0600070205080204" charset="-128"/>
            </a:rPr>
            <a:t>お弁当申込書</a:t>
          </a:r>
          <a:endParaRPr lang="en-US" altLang="en-US" sz="1800" b="1" spc="-15" dirty="0">
            <a:latin typeface="ＭＳ Ｐゴシック" panose="020B0600070205080204" charset="-128"/>
            <a:ea typeface="ＭＳ Ｐゴシック" panose="020B0600070205080204" charset="-128"/>
            <a:cs typeface="ＭＳ Ｐゴシック" panose="020B0600070205080204" charset="-128"/>
          </a:endParaRPr>
        </a:p>
      </xdr:txBody>
    </xdr:sp>
    <xdr:clientData/>
  </xdr:twoCellAnchor>
  <xdr:twoCellAnchor>
    <xdr:from>
      <xdr:col>0</xdr:col>
      <xdr:colOff>259715</xdr:colOff>
      <xdr:row>39</xdr:row>
      <xdr:rowOff>4445</xdr:rowOff>
    </xdr:from>
    <xdr:to>
      <xdr:col>0</xdr:col>
      <xdr:colOff>421005</xdr:colOff>
      <xdr:row>40</xdr:row>
      <xdr:rowOff>65405</xdr:rowOff>
    </xdr:to>
    <xdr:sp>
      <xdr:nvSpPr>
        <xdr:cNvPr id="3" name="object 19"/>
        <xdr:cNvSpPr txBox="1"/>
      </xdr:nvSpPr>
      <xdr:spPr>
        <a:xfrm>
          <a:off x="259715" y="7162165"/>
          <a:ext cx="161290" cy="228600"/>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4</xdr:col>
      <xdr:colOff>91440</xdr:colOff>
      <xdr:row>39</xdr:row>
      <xdr:rowOff>35560</xdr:rowOff>
    </xdr:from>
    <xdr:to>
      <xdr:col>4</xdr:col>
      <xdr:colOff>252730</xdr:colOff>
      <xdr:row>40</xdr:row>
      <xdr:rowOff>107315</xdr:rowOff>
    </xdr:to>
    <xdr:sp>
      <xdr:nvSpPr>
        <xdr:cNvPr id="4" name="object 23"/>
        <xdr:cNvSpPr txBox="1"/>
      </xdr:nvSpPr>
      <xdr:spPr>
        <a:xfrm>
          <a:off x="2346960" y="7193280"/>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0</xdr:col>
      <xdr:colOff>69850</xdr:colOff>
      <xdr:row>53</xdr:row>
      <xdr:rowOff>160020</xdr:rowOff>
    </xdr:from>
    <xdr:to>
      <xdr:col>11</xdr:col>
      <xdr:colOff>400050</xdr:colOff>
      <xdr:row>58</xdr:row>
      <xdr:rowOff>158115</xdr:rowOff>
    </xdr:to>
    <xdr:sp>
      <xdr:nvSpPr>
        <xdr:cNvPr id="5" name="object 5"/>
        <xdr:cNvSpPr txBox="1"/>
      </xdr:nvSpPr>
      <xdr:spPr>
        <a:xfrm>
          <a:off x="69850" y="9601200"/>
          <a:ext cx="6852920" cy="836295"/>
        </a:xfrm>
        <a:prstGeom prst="rect">
          <a:avLst/>
        </a:prstGeom>
      </xdr:spPr>
      <xdr:txBody>
        <a:bodyPr vert="horz" wrap="square" lIns="0" tIns="12700" rIns="0" bIns="0" rtlCol="0">
          <a:spAutoFit/>
        </a:bodyPr>
        <a:lstStyle>
          <a:defPPr>
            <a:defRPr kern="0"/>
          </a:defPPr>
        </a:lstStyle>
        <a:p>
          <a:pPr algn="ctr">
            <a:lnSpc>
              <a:spcPct val="100000"/>
            </a:lnSpc>
            <a:spcBef>
              <a:spcPts val="100"/>
            </a:spcBef>
          </a:pPr>
          <a:r>
            <a:rPr sz="1600" b="1" dirty="0" err="1">
              <a:latin typeface="游ゴシック" panose="020B0400000000000000" charset="-128"/>
              <a:cs typeface="游ゴシック" panose="020B0400000000000000" charset="-128"/>
            </a:rPr>
            <a:t>お弁当申込締切</a:t>
          </a:r>
          <a:r>
            <a:rPr lang="ja-JP" altLang="en-US" sz="1600" b="1" dirty="0">
              <a:latin typeface="游ゴシック" panose="020B0400000000000000" charset="-128"/>
              <a:cs typeface="游ゴシック" panose="020B0400000000000000" charset="-128"/>
            </a:rPr>
            <a:t>　３月１０日</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火</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　</a:t>
          </a:r>
          <a:r>
            <a:rPr sz="1600" b="1" dirty="0" err="1">
              <a:latin typeface="游ゴシック" panose="020B0400000000000000" charset="-128"/>
              <a:cs typeface="游ゴシック" panose="020B0400000000000000" charset="-128"/>
            </a:rPr>
            <a:t>当日ショップ楡の森にてお受け取り下さい</a:t>
          </a:r>
          <a:r>
            <a:rPr sz="1600" b="1" dirty="0">
              <a:latin typeface="游ゴシック" panose="020B0400000000000000" charset="-128"/>
              <a:cs typeface="游ゴシック" panose="020B0400000000000000" charset="-128"/>
            </a:rPr>
            <a:t>。</a:t>
          </a:r>
          <a:endParaRPr lang="en-US" sz="1600" b="1" dirty="0">
            <a:latin typeface="游ゴシック" panose="020B0400000000000000" charset="-128"/>
            <a:cs typeface="游ゴシック" panose="020B0400000000000000" charset="-128"/>
          </a:endParaRPr>
        </a:p>
        <a:p>
          <a:pPr algn="ctr">
            <a:lnSpc>
              <a:spcPct val="100000"/>
            </a:lnSpc>
            <a:spcBef>
              <a:spcPts val="100"/>
            </a:spcBef>
          </a:pPr>
          <a:r>
            <a:rPr sz="1600" b="1" spc="-5" dirty="0" err="1">
              <a:solidFill>
                <a:srgbClr val="FF0000"/>
              </a:solidFill>
              <a:latin typeface="游ゴシック" panose="020B0400000000000000" charset="-128"/>
              <a:cs typeface="游ゴシック" panose="020B0400000000000000" charset="-128"/>
            </a:rPr>
            <a:t>受け取りの際はこちらの原紙をお持ちください</a:t>
          </a:r>
          <a:r>
            <a:rPr sz="1600" b="1" spc="-5" dirty="0">
              <a:solidFill>
                <a:srgbClr val="FF0000"/>
              </a:solidFill>
              <a:latin typeface="游ゴシック" panose="020B0400000000000000" charset="-128"/>
              <a:cs typeface="游ゴシック" panose="020B0400000000000000" charset="-128"/>
            </a:rPr>
            <a:t>。</a:t>
          </a:r>
          <a:endParaRPr lang="en-US" sz="1600" b="1" spc="-5" dirty="0">
            <a:solidFill>
              <a:srgbClr val="FF0000"/>
            </a:solidFill>
            <a:latin typeface="游ゴシック" panose="020B0400000000000000" charset="-128"/>
            <a:cs typeface="游ゴシック" panose="020B0400000000000000" charset="-128"/>
          </a:endParaRPr>
        </a:p>
        <a:p>
          <a:pPr algn="ctr">
            <a:lnSpc>
              <a:spcPct val="100000"/>
            </a:lnSpc>
            <a:spcBef>
              <a:spcPts val="100"/>
            </a:spcBef>
          </a:pPr>
          <a:r>
            <a:rPr lang="ja-JP" altLang="en-US" sz="1600" b="1" spc="-5" dirty="0">
              <a:solidFill>
                <a:srgbClr val="FF0000"/>
              </a:solidFill>
              <a:latin typeface="游ゴシック" panose="020B0400000000000000" charset="-128"/>
              <a:cs typeface="游ゴシック" panose="020B0400000000000000" charset="-128"/>
            </a:rPr>
            <a:t>受け渡し時間は</a:t>
          </a:r>
          <a:r>
            <a:rPr lang="en-US" altLang="ja-JP" sz="1600" b="1" spc="-5" dirty="0">
              <a:solidFill>
                <a:srgbClr val="FF0000"/>
              </a:solidFill>
              <a:latin typeface="游ゴシック" panose="020B0400000000000000" charset="-128"/>
              <a:cs typeface="游ゴシック" panose="020B0400000000000000" charset="-128"/>
            </a:rPr>
            <a:t>11</a:t>
          </a:r>
          <a:r>
            <a:rPr lang="ja-JP" altLang="en-US" sz="1600" b="1" spc="-5" dirty="0">
              <a:solidFill>
                <a:srgbClr val="FF0000"/>
              </a:solidFill>
              <a:latin typeface="游ゴシック" panose="020B0400000000000000" charset="-128"/>
              <a:cs typeface="游ゴシック" panose="020B0400000000000000" charset="-128"/>
            </a:rPr>
            <a:t>時以降でお願いします。</a:t>
          </a:r>
          <a:endParaRPr lang="ja-JP" altLang="en-US" sz="1600" dirty="0">
            <a:latin typeface="游ゴシック" panose="020B0400000000000000" charset="-128"/>
            <a:cs typeface="游ゴシック" panose="020B0400000000000000" charset="-128"/>
          </a:endParaRPr>
        </a:p>
      </xdr:txBody>
    </xdr:sp>
    <xdr:clientData/>
  </xdr:twoCellAnchor>
  <xdr:twoCellAnchor>
    <xdr:from>
      <xdr:col>0</xdr:col>
      <xdr:colOff>81280</xdr:colOff>
      <xdr:row>21</xdr:row>
      <xdr:rowOff>25400</xdr:rowOff>
    </xdr:from>
    <xdr:to>
      <xdr:col>11</xdr:col>
      <xdr:colOff>380365</xdr:colOff>
      <xdr:row>35</xdr:row>
      <xdr:rowOff>106680</xdr:rowOff>
    </xdr:to>
    <xdr:grpSp>
      <xdr:nvGrpSpPr>
        <xdr:cNvPr id="6" name="グループ化 5"/>
        <xdr:cNvGrpSpPr/>
      </xdr:nvGrpSpPr>
      <xdr:grpSpPr>
        <a:xfrm>
          <a:off x="81280" y="4165600"/>
          <a:ext cx="6821805" cy="2428240"/>
          <a:chOff x="72" y="928"/>
          <a:chExt cx="10589" cy="3401"/>
        </a:xfrm>
      </xdr:grpSpPr>
      <xdr:grpSp>
        <xdr:nvGrpSpPr>
          <xdr:cNvPr id="7" name="グループ化 6"/>
          <xdr:cNvGrpSpPr/>
        </xdr:nvGrpSpPr>
        <xdr:grpSpPr>
          <a:xfrm rot="0">
            <a:off x="7847" y="1021"/>
            <a:ext cx="488" cy="461"/>
            <a:chOff x="347472" y="4572001"/>
            <a:chExt cx="309880" cy="292735"/>
          </a:xfrm>
        </xdr:grpSpPr>
        <xdr:sp>
          <xdr:nvSpPr>
            <xdr:cNvPr id="8"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9" name="object 19"/>
            <xdr:cNvSpPr txBox="1"/>
          </xdr:nvSpPr>
          <xdr:spPr>
            <a:xfrm>
              <a:off x="422268"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４</a:t>
              </a:r>
              <a:endParaRPr lang="ja-JP" altLang="en-US" sz="1400" dirty="0">
                <a:latin typeface="BIZ UDPゴシック" panose="020B0400000000000000" charset="-128"/>
                <a:cs typeface="BIZ UDPゴシック" panose="020B0400000000000000" charset="-128"/>
              </a:endParaRPr>
            </a:p>
          </xdr:txBody>
        </xdr:sp>
      </xdr:grpSp>
      <xdr:pic>
        <xdr:nvPicPr>
          <xdr:cNvPr id="10" name="図 23" descr="プチランチプレート"/>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2" y="1445"/>
            <a:ext cx="2743" cy="2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24"/>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899" y="1572"/>
            <a:ext cx="2207" cy="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2" name="グループ化 11"/>
          <xdr:cNvGrpSpPr/>
        </xdr:nvGrpSpPr>
        <xdr:grpSpPr>
          <a:xfrm rot="0">
            <a:off x="250" y="1021"/>
            <a:ext cx="488" cy="461"/>
            <a:chOff x="-381000" y="2322143"/>
            <a:chExt cx="309880" cy="292735"/>
          </a:xfrm>
        </xdr:grpSpPr>
        <xdr:sp>
          <xdr:nvSpPr>
            <xdr:cNvPr id="13" name="object 12"/>
            <xdr:cNvSpPr/>
          </xdr:nvSpPr>
          <xdr:spPr>
            <a:xfrm>
              <a:off x="-381000" y="2322143"/>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4" name="object 13"/>
            <xdr:cNvSpPr txBox="1"/>
          </xdr:nvSpPr>
          <xdr:spPr>
            <a:xfrm>
              <a:off x="-295465" y="2358537"/>
              <a:ext cx="137795"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１</a:t>
              </a:r>
              <a:endParaRPr lang="ja-JP" altLang="en-US" sz="1400" dirty="0">
                <a:latin typeface="BIZ UDPゴシック" panose="020B0400000000000000" charset="-128"/>
                <a:cs typeface="BIZ UDPゴシック" panose="020B0400000000000000" charset="-128"/>
              </a:endParaRPr>
            </a:p>
          </xdr:txBody>
        </xdr:sp>
      </xdr:grpSp>
      <xdr:grpSp>
        <xdr:nvGrpSpPr>
          <xdr:cNvPr id="15" name="グループ化 14"/>
          <xdr:cNvGrpSpPr/>
        </xdr:nvGrpSpPr>
        <xdr:grpSpPr>
          <a:xfrm rot="0">
            <a:off x="2886" y="1021"/>
            <a:ext cx="488" cy="461"/>
            <a:chOff x="-399649" y="2743200"/>
            <a:chExt cx="309880" cy="292735"/>
          </a:xfrm>
        </xdr:grpSpPr>
        <xdr:sp>
          <xdr:nvSpPr>
            <xdr:cNvPr id="16" name="object 14"/>
            <xdr:cNvSpPr/>
          </xdr:nvSpPr>
          <xdr:spPr>
            <a:xfrm>
              <a:off x="-399649" y="2743200"/>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7" name="object 15"/>
            <xdr:cNvSpPr txBox="1"/>
          </xdr:nvSpPr>
          <xdr:spPr>
            <a:xfrm>
              <a:off x="-325420" y="2779216"/>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２</a:t>
              </a:r>
              <a:endParaRPr lang="ja-JP" altLang="en-US" sz="1400" dirty="0">
                <a:latin typeface="BIZ UDPゴシック" panose="020B0400000000000000" charset="-128"/>
                <a:cs typeface="BIZ UDPゴシック" panose="020B0400000000000000" charset="-128"/>
              </a:endParaRPr>
            </a:p>
          </xdr:txBody>
        </xdr:sp>
      </xdr:grpSp>
      <xdr:sp>
        <xdr:nvSpPr>
          <xdr:cNvPr id="18" name="テキスト ボックス 35"/>
          <xdr:cNvSpPr txBox="1"/>
        </xdr:nvSpPr>
        <xdr:spPr>
          <a:xfrm>
            <a:off x="624" y="957"/>
            <a:ext cx="2161"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プチランチプレート</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600</a:t>
            </a:r>
            <a:r>
              <a:rPr kumimoji="1" lang="ja-JP" altLang="en-US" sz="1200" b="1" dirty="0">
                <a:latin typeface="CRPＣ＆Ｇれいしっく" panose="02000600000000000000" pitchFamily="2" charset="-128"/>
                <a:ea typeface="CRPＣ＆Ｇれいしっく" panose="02000600000000000000" pitchFamily="2" charset="-128"/>
              </a:rPr>
              <a:t>円 </a:t>
            </a:r>
            <a:endParaRPr kumimoji="1" lang="en-US" altLang="ja-JP" sz="1200" b="1" dirty="0">
              <a:latin typeface="CRPＣ＆Ｇれいしっく" panose="02000600000000000000" pitchFamily="2" charset="-128"/>
              <a:ea typeface="CRPＣ＆Ｇれいしっく" panose="02000600000000000000" pitchFamily="2" charset="-128"/>
            </a:endParaRPr>
          </a:p>
        </xdr:txBody>
      </xdr:sp>
      <xdr:sp>
        <xdr:nvSpPr>
          <xdr:cNvPr id="19" name="テキスト ボックス 39"/>
          <xdr:cNvSpPr txBox="1"/>
        </xdr:nvSpPr>
        <xdr:spPr>
          <a:xfrm>
            <a:off x="3304" y="943"/>
            <a:ext cx="197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俵おにぎり弁当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700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20" name="テキスト ボックス 43"/>
          <xdr:cNvSpPr txBox="1"/>
        </xdr:nvSpPr>
        <xdr:spPr>
          <a:xfrm>
            <a:off x="223" y="3555"/>
            <a:ext cx="2880"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ハムサンド・玉子サンド・ゆかりおに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ぎり・ミートボール・赤スパ・チキン</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ナゲット・出し巻き・竹輪・サラダ・</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フルーツ</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21" name="テキスト ボックス 44"/>
          <xdr:cNvSpPr txBox="1"/>
        </xdr:nvSpPr>
        <xdr:spPr>
          <a:xfrm>
            <a:off x="2929" y="3537"/>
            <a:ext cx="2545"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俵おにぎり（梅・ゆかり・・ひじき・ごま）・コロッケ・メンチカツ・竹輪・サラダ・出し巻き・漬物・ミートボール・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ウィンナー</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22" name="テキスト ボックス 45"/>
          <xdr:cNvSpPr txBox="1"/>
        </xdr:nvSpPr>
        <xdr:spPr>
          <a:xfrm>
            <a:off x="5714" y="3484"/>
            <a:ext cx="1979" cy="582"/>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自家製たれに付け込んだ、</a:t>
            </a:r>
            <a:endParaRPr lang="en-US" altLang="ja-JP" sz="800" dirty="0">
              <a:latin typeface="CRPＣ＆Ｇれいしっく" panose="02000600000000000000" pitchFamily="2" charset="-128"/>
              <a:ea typeface="CRPＣ＆Ｇれいしっく" panose="02000600000000000000" pitchFamily="2" charset="-128"/>
            </a:endParaRPr>
          </a:p>
          <a:p>
            <a:r>
              <a:rPr lang="en-US" altLang="ja-JP" sz="800" dirty="0">
                <a:latin typeface="CRPＣ＆Ｇれいしっく" panose="02000600000000000000" pitchFamily="2" charset="-128"/>
                <a:ea typeface="CRPＣ＆Ｇれいしっく" panose="02000600000000000000" pitchFamily="2" charset="-128"/>
              </a:rPr>
              <a:t>GA</a:t>
            </a:r>
            <a:r>
              <a:rPr lang="ja-JP" altLang="en-US" sz="800" dirty="0">
                <a:latin typeface="CRPＣ＆Ｇれいしっく" panose="02000600000000000000" pitchFamily="2" charset="-128"/>
                <a:ea typeface="CRPＣ＆Ｇれいしっく" panose="02000600000000000000" pitchFamily="2" charset="-128"/>
              </a:rPr>
              <a:t>クラブ一番人気のお弁当です。</a:t>
            </a:r>
            <a:endParaRPr lang="en-US" altLang="ja-JP" sz="800" dirty="0">
              <a:latin typeface="CRPＣ＆Ｇれいしっく" panose="02000600000000000000" pitchFamily="2" charset="-128"/>
              <a:ea typeface="CRPＣ＆Ｇれいしっく" panose="02000600000000000000" pitchFamily="2" charset="-128"/>
            </a:endParaRPr>
          </a:p>
        </xdr:txBody>
      </xdr:sp>
      <xdr:pic>
        <xdr:nvPicPr>
          <xdr:cNvPr id="23" name="object 9"/>
          <xdr:cNvPicPr/>
        </xdr:nvPicPr>
        <xdr:blipFill>
          <a:blip r:embed="rId3" cstate="print"/>
          <a:srcRect l="7485" t="-1197" r="6978" b="35007"/>
          <a:stretch>
            <a:fillRect/>
          </a:stretch>
        </xdr:blipFill>
        <xdr:spPr>
          <a:xfrm>
            <a:off x="5295" y="1587"/>
            <a:ext cx="2448" cy="1795"/>
          </a:xfrm>
          <a:prstGeom prst="rect">
            <a:avLst/>
          </a:prstGeom>
        </xdr:spPr>
      </xdr:pic>
      <xdr:grpSp>
        <xdr:nvGrpSpPr>
          <xdr:cNvPr id="24" name="グループ化 23"/>
          <xdr:cNvGrpSpPr/>
        </xdr:nvGrpSpPr>
        <xdr:grpSpPr>
          <a:xfrm rot="0">
            <a:off x="5394" y="1054"/>
            <a:ext cx="488" cy="461"/>
            <a:chOff x="4692396" y="2023873"/>
            <a:chExt cx="309880" cy="292735"/>
          </a:xfrm>
        </xdr:grpSpPr>
        <xdr:sp>
          <xdr:nvSpPr>
            <xdr:cNvPr id="25" name="object 16"/>
            <xdr:cNvSpPr/>
          </xdr:nvSpPr>
          <xdr:spPr>
            <a:xfrm>
              <a:off x="4692396" y="2023873"/>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26" name="object 17"/>
            <xdr:cNvSpPr txBox="1"/>
          </xdr:nvSpPr>
          <xdr:spPr>
            <a:xfrm>
              <a:off x="4766417" y="2059889"/>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３</a:t>
              </a:r>
              <a:endParaRPr lang="ja-JP" altLang="en-US" sz="1400" dirty="0">
                <a:latin typeface="BIZ UDPゴシック" panose="020B0400000000000000" charset="-128"/>
                <a:cs typeface="BIZ UDPゴシック" panose="020B0400000000000000" charset="-128"/>
              </a:endParaRPr>
            </a:p>
          </xdr:txBody>
        </xdr:sp>
      </xdr:grpSp>
      <xdr:sp>
        <xdr:nvSpPr>
          <xdr:cNvPr id="27" name="テキスト ボックス 6"/>
          <xdr:cNvSpPr txBox="1"/>
        </xdr:nvSpPr>
        <xdr:spPr>
          <a:xfrm>
            <a:off x="5799" y="942"/>
            <a:ext cx="1819"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からあげ弁当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680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pic>
        <xdr:nvPicPr>
          <xdr:cNvPr id="28" name="object 11"/>
          <xdr:cNvPicPr/>
        </xdr:nvPicPr>
        <xdr:blipFill>
          <a:blip r:embed="rId4" cstate="print"/>
          <a:stretch>
            <a:fillRect/>
          </a:stretch>
        </xdr:blipFill>
        <xdr:spPr>
          <a:xfrm>
            <a:off x="7872" y="1549"/>
            <a:ext cx="2685" cy="1811"/>
          </a:xfrm>
          <a:prstGeom prst="rect">
            <a:avLst/>
          </a:prstGeom>
        </xdr:spPr>
      </xdr:pic>
      <xdr:sp>
        <xdr:nvSpPr>
          <xdr:cNvPr id="29" name="テキスト ボックス 8"/>
          <xdr:cNvSpPr txBox="1"/>
        </xdr:nvSpPr>
        <xdr:spPr>
          <a:xfrm>
            <a:off x="8280" y="928"/>
            <a:ext cx="225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まるごとランチ</a:t>
            </a:r>
            <a:r>
              <a:rPr kumimoji="1" lang="en-US" altLang="ja-JP" sz="1200" b="1" dirty="0">
                <a:latin typeface="CRPＣ＆Ｇれいしっく" panose="02000600000000000000" pitchFamily="2" charset="-128"/>
                <a:ea typeface="CRPＣ＆Ｇれいしっく" panose="02000600000000000000" pitchFamily="2" charset="-128"/>
              </a:rPr>
              <a:t>BOX</a:t>
            </a:r>
            <a:endParaRPr kumimoji="1" lang="en-US" altLang="ja-JP" sz="1200" b="1" dirty="0">
              <a:latin typeface="CRPＣ＆Ｇれいしっく" panose="02000600000000000000" pitchFamily="2" charset="-128"/>
              <a:ea typeface="CRPＣ＆Ｇれいしっく" panose="02000600000000000000" pitchFamily="2" charset="-128"/>
            </a:endParaRPr>
          </a:p>
          <a:p>
            <a:pPr algn="r"/>
            <a:r>
              <a:rPr kumimoji="1" lang="en-US" altLang="ja-JP" sz="1200" b="1" dirty="0">
                <a:latin typeface="CRPＣ＆Ｇれいしっく" panose="02000600000000000000" pitchFamily="2" charset="-128"/>
                <a:ea typeface="CRPＣ＆Ｇれいしっく" panose="02000600000000000000" pitchFamily="2" charset="-128"/>
              </a:rPr>
              <a:t>990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30" name="テキスト ボックス 9"/>
          <xdr:cNvSpPr txBox="1"/>
        </xdr:nvSpPr>
        <xdr:spPr>
          <a:xfrm>
            <a:off x="7857" y="3476"/>
            <a:ext cx="2804"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ハンバーグ、ローストビーフ、チキン南蛮、エビフライ、サラダにフルーツ、レストランで人気のメニューが詰まった嬉しいランチ</a:t>
            </a:r>
            <a:r>
              <a:rPr lang="en-US" altLang="ja-JP" sz="800" dirty="0">
                <a:latin typeface="CRPＣ＆Ｇれいしっく" panose="02000600000000000000" pitchFamily="2" charset="-128"/>
                <a:ea typeface="CRPＣ＆Ｇれいしっく" panose="02000600000000000000" pitchFamily="2" charset="-128"/>
              </a:rPr>
              <a:t>BOX</a:t>
            </a:r>
            <a:r>
              <a:rPr lang="ja-JP" altLang="en-US" sz="800" dirty="0">
                <a:latin typeface="CRPＣ＆Ｇれいしっく" panose="02000600000000000000" pitchFamily="2" charset="-128"/>
                <a:ea typeface="CRPＣ＆Ｇれいしっく" panose="02000600000000000000" pitchFamily="2" charset="-128"/>
              </a:rPr>
              <a:t>です。ライス付きです。</a:t>
            </a:r>
            <a:endParaRPr lang="en-US" altLang="ja-JP" sz="800" dirty="0">
              <a:latin typeface="CRPＣ＆Ｇれいしっく" panose="02000600000000000000" pitchFamily="2" charset="-128"/>
              <a:ea typeface="CRPＣ＆Ｇれいしっく" panose="02000600000000000000" pitchFamily="2" charset="-128"/>
            </a:endParaRPr>
          </a:p>
        </xdr:txBody>
      </xdr:sp>
    </xdr:grpSp>
    <xdr:clientData/>
  </xdr:twoCellAnchor>
  <xdr:twoCellAnchor>
    <xdr:from>
      <xdr:col>0</xdr:col>
      <xdr:colOff>92710</xdr:colOff>
      <xdr:row>35</xdr:row>
      <xdr:rowOff>148590</xdr:rowOff>
    </xdr:from>
    <xdr:to>
      <xdr:col>11</xdr:col>
      <xdr:colOff>368935</xdr:colOff>
      <xdr:row>51</xdr:row>
      <xdr:rowOff>104140</xdr:rowOff>
    </xdr:to>
    <xdr:grpSp>
      <xdr:nvGrpSpPr>
        <xdr:cNvPr id="31" name="グループ化 30"/>
        <xdr:cNvGrpSpPr/>
      </xdr:nvGrpSpPr>
      <xdr:grpSpPr>
        <a:xfrm>
          <a:off x="92710" y="6635750"/>
          <a:ext cx="6798945" cy="2574290"/>
          <a:chOff x="303" y="4269"/>
          <a:chExt cx="10230" cy="3611"/>
        </a:xfrm>
      </xdr:grpSpPr>
      <xdr:pic>
        <xdr:nvPicPr>
          <xdr:cNvPr id="32" name="object 102"/>
          <xdr:cNvPicPr/>
        </xdr:nvPicPr>
        <xdr:blipFill>
          <a:blip r:embed="rId5" cstate="print"/>
          <a:srcRect t="17719" b="11231"/>
          <a:stretch>
            <a:fillRect/>
          </a:stretch>
        </xdr:blipFill>
        <xdr:spPr>
          <a:xfrm>
            <a:off x="682" y="4326"/>
            <a:ext cx="2545" cy="2412"/>
          </a:xfrm>
          <a:prstGeom prst="rect">
            <a:avLst/>
          </a:prstGeom>
        </xdr:spPr>
      </xdr:pic>
      <xdr:pic>
        <xdr:nvPicPr>
          <xdr:cNvPr id="33" name="object 112"/>
          <xdr:cNvPicPr/>
        </xdr:nvPicPr>
        <xdr:blipFill>
          <a:blip r:embed="rId6" cstate="print"/>
          <a:srcRect t="17288" b="6010"/>
          <a:stretch>
            <a:fillRect/>
          </a:stretch>
        </xdr:blipFill>
        <xdr:spPr>
          <a:xfrm>
            <a:off x="4096" y="4284"/>
            <a:ext cx="2441" cy="2494"/>
          </a:xfrm>
          <a:prstGeom prst="rect">
            <a:avLst/>
          </a:prstGeom>
        </xdr:spPr>
      </xdr:pic>
      <xdr:pic>
        <xdr:nvPicPr>
          <xdr:cNvPr id="34" name="object 121"/>
          <xdr:cNvPicPr/>
        </xdr:nvPicPr>
        <xdr:blipFill>
          <a:blip r:embed="rId7" cstate="print"/>
          <a:srcRect l="19907" t="17789" r="8588" b="22184"/>
          <a:stretch>
            <a:fillRect/>
          </a:stretch>
        </xdr:blipFill>
        <xdr:spPr>
          <a:xfrm>
            <a:off x="7383" y="4269"/>
            <a:ext cx="2426" cy="2497"/>
          </a:xfrm>
          <a:prstGeom prst="rect">
            <a:avLst/>
          </a:prstGeom>
        </xdr:spPr>
      </xdr:pic>
      <xdr:sp>
        <xdr:nvSpPr>
          <xdr:cNvPr id="35" name="テキスト ボックス 46"/>
          <xdr:cNvSpPr txBox="1"/>
        </xdr:nvSpPr>
        <xdr:spPr>
          <a:xfrm>
            <a:off x="303" y="6654"/>
            <a:ext cx="3281" cy="483"/>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にんきものパンセット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36" name="テキスト ボックス 47"/>
          <xdr:cNvSpPr txBox="1"/>
        </xdr:nvSpPr>
        <xdr:spPr>
          <a:xfrm>
            <a:off x="399" y="7154"/>
            <a:ext cx="3001"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グリーングラスの人気</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１の塩パンルーナ、</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２のみつばちメロンパンとソーセージパンの組み合わせ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37" name="グループ化 36"/>
          <xdr:cNvGrpSpPr/>
        </xdr:nvGrpSpPr>
        <xdr:grpSpPr>
          <a:xfrm rot="0">
            <a:off x="363" y="6097"/>
            <a:ext cx="488" cy="461"/>
            <a:chOff x="347472" y="4572001"/>
            <a:chExt cx="309880" cy="292735"/>
          </a:xfrm>
        </xdr:grpSpPr>
        <xdr:sp>
          <xdr:nvSpPr>
            <xdr:cNvPr id="38"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39" name="object 19"/>
            <xdr:cNvSpPr txBox="1"/>
          </xdr:nvSpPr>
          <xdr:spPr>
            <a:xfrm>
              <a:off x="422268"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grpSp>
      <xdr:sp>
        <xdr:nvSpPr>
          <xdr:cNvPr id="40" name="テキスト ボックス 51"/>
          <xdr:cNvSpPr txBox="1"/>
        </xdr:nvSpPr>
        <xdr:spPr>
          <a:xfrm>
            <a:off x="3951" y="6628"/>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まんまるパンセット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41" name="テキスト ボックス 52"/>
          <xdr:cNvSpPr txBox="1"/>
        </xdr:nvSpPr>
        <xdr:spPr>
          <a:xfrm>
            <a:off x="3892" y="7131"/>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枝豆ダブルチーズ海千さんの無着色明太子を使った仮チー明太、デザートに爽やかなレモンクリームデニッシュ</a:t>
            </a:r>
            <a:endParaRPr lang="en-US" altLang="ja-JP" sz="1000" dirty="0">
              <a:latin typeface="CRPＣ＆Ｇれいしっく" panose="02000600000000000000" pitchFamily="2" charset="-128"/>
              <a:ea typeface="CRPＣ＆Ｇれいしっく" panose="02000600000000000000" pitchFamily="2" charset="-128"/>
            </a:endParaRPr>
          </a:p>
        </xdr:txBody>
      </xdr:sp>
      <xdr:sp>
        <xdr:nvSpPr>
          <xdr:cNvPr id="42" name="テキスト ボックス 53"/>
          <xdr:cNvSpPr txBox="1"/>
        </xdr:nvSpPr>
        <xdr:spPr>
          <a:xfrm>
            <a:off x="7307" y="6586"/>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バランスパンセット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43" name="テキスト ボックス 54"/>
          <xdr:cNvSpPr txBox="1"/>
        </xdr:nvSpPr>
        <xdr:spPr>
          <a:xfrm>
            <a:off x="7367" y="7143"/>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粒マスタードとソーセージがおいしい</a:t>
            </a:r>
            <a:endParaRPr lang="en-US" altLang="ja-JP" sz="1000" dirty="0">
              <a:latin typeface="CRPＣ＆Ｇれいしっく" panose="02000600000000000000" pitchFamily="2" charset="-128"/>
              <a:ea typeface="CRPＣ＆Ｇれいしっく" panose="02000600000000000000" pitchFamily="2" charset="-128"/>
            </a:endParaRPr>
          </a:p>
          <a:p>
            <a:r>
              <a:rPr lang="ja-JP" altLang="en-US" sz="1000" dirty="0">
                <a:latin typeface="CRPＣ＆Ｇれいしっく" panose="02000600000000000000" pitchFamily="2" charset="-128"/>
                <a:ea typeface="CRPＣ＆Ｇれいしっく" panose="02000600000000000000" pitchFamily="2" charset="-128"/>
              </a:rPr>
              <a:t>グローバルドックと自家製のカスタードたっぷりのクリームパンの組合せ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44" name="グループ化 43"/>
          <xdr:cNvGrpSpPr/>
        </xdr:nvGrpSpPr>
        <xdr:grpSpPr>
          <a:xfrm rot="0">
            <a:off x="3938" y="6146"/>
            <a:ext cx="488" cy="461"/>
            <a:chOff x="4433315" y="4572001"/>
            <a:chExt cx="309880" cy="292735"/>
          </a:xfrm>
        </xdr:grpSpPr>
        <xdr:sp>
          <xdr:nvSpPr>
            <xdr:cNvPr id="45"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46" name="object 23"/>
            <xdr:cNvSpPr txBox="1"/>
          </xdr:nvSpPr>
          <xdr:spPr>
            <a:xfrm>
              <a:off x="4508493"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grpSp>
      <xdr:grpSp>
        <xdr:nvGrpSpPr>
          <xdr:cNvPr id="47" name="グループ化 46"/>
          <xdr:cNvGrpSpPr/>
        </xdr:nvGrpSpPr>
        <xdr:grpSpPr>
          <a:xfrm rot="0">
            <a:off x="7249" y="6115"/>
            <a:ext cx="488" cy="461"/>
            <a:chOff x="4433315" y="4572001"/>
            <a:chExt cx="309880" cy="292735"/>
          </a:xfrm>
        </xdr:grpSpPr>
        <xdr:sp>
          <xdr:nvSpPr>
            <xdr:cNvPr id="48"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49" name="object 23"/>
            <xdr:cNvSpPr txBox="1"/>
          </xdr:nvSpPr>
          <xdr:spPr>
            <a:xfrm>
              <a:off x="4508493"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７</a:t>
              </a:r>
              <a:endParaRPr lang="ja-JP" altLang="en-US" sz="1400" dirty="0">
                <a:latin typeface="BIZ UDPゴシック" panose="020B0400000000000000" charset="-128"/>
                <a:cs typeface="BIZ UDPゴシック" panose="020B0400000000000000" charset="-128"/>
              </a:endParaRPr>
            </a:p>
          </xdr:txBody>
        </xdr:sp>
      </xdr:grpSp>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246380</xdr:colOff>
      <xdr:row>48</xdr:row>
      <xdr:rowOff>44450</xdr:rowOff>
    </xdr:from>
    <xdr:to>
      <xdr:col>4</xdr:col>
      <xdr:colOff>81280</xdr:colOff>
      <xdr:row>49</xdr:row>
      <xdr:rowOff>15240</xdr:rowOff>
    </xdr:to>
    <xdr:sp>
      <xdr:nvSpPr>
        <xdr:cNvPr id="2" name="矢印: 上 1"/>
        <xdr:cNvSpPr/>
      </xdr:nvSpPr>
      <xdr:spPr>
        <a:xfrm>
          <a:off x="1901825" y="9505950"/>
          <a:ext cx="169545" cy="16319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altLang="en-US" sz="1100"/>
        </a:p>
      </xdr:txBody>
    </xdr:sp>
    <xdr:clientData/>
  </xdr:twoCellAnchor>
  <xdr:twoCellAnchor>
    <xdr:from>
      <xdr:col>0</xdr:col>
      <xdr:colOff>167639</xdr:colOff>
      <xdr:row>21</xdr:row>
      <xdr:rowOff>54236</xdr:rowOff>
    </xdr:from>
    <xdr:to>
      <xdr:col>0</xdr:col>
      <xdr:colOff>333485</xdr:colOff>
      <xdr:row>22</xdr:row>
      <xdr:rowOff>182880</xdr:rowOff>
    </xdr:to>
    <xdr:sp>
      <xdr:nvSpPr>
        <xdr:cNvPr id="3" name="矢印: 上 2"/>
        <xdr:cNvSpPr/>
      </xdr:nvSpPr>
      <xdr:spPr>
        <a:xfrm rot="10800000">
          <a:off x="16700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150160</xdr:colOff>
      <xdr:row>48</xdr:row>
      <xdr:rowOff>53340</xdr:rowOff>
    </xdr:from>
    <xdr:to>
      <xdr:col>9</xdr:col>
      <xdr:colOff>320040</xdr:colOff>
      <xdr:row>49</xdr:row>
      <xdr:rowOff>175260</xdr:rowOff>
    </xdr:to>
    <xdr:sp>
      <xdr:nvSpPr>
        <xdr:cNvPr id="2" name="矢印: 上 1"/>
        <xdr:cNvSpPr/>
      </xdr:nvSpPr>
      <xdr:spPr>
        <a:xfrm>
          <a:off x="4943475" y="9514840"/>
          <a:ext cx="170180" cy="31432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altLang="en-US" sz="1100"/>
        </a:p>
      </xdr:txBody>
    </xdr:sp>
    <xdr:clientData/>
  </xdr:twoCellAnchor>
  <xdr:twoCellAnchor>
    <xdr:from>
      <xdr:col>4</xdr:col>
      <xdr:colOff>167639</xdr:colOff>
      <xdr:row>21</xdr:row>
      <xdr:rowOff>54236</xdr:rowOff>
    </xdr:from>
    <xdr:to>
      <xdr:col>4</xdr:col>
      <xdr:colOff>333485</xdr:colOff>
      <xdr:row>22</xdr:row>
      <xdr:rowOff>182880</xdr:rowOff>
    </xdr:to>
    <xdr:sp>
      <xdr:nvSpPr>
        <xdr:cNvPr id="3" name="矢印: 上 2"/>
        <xdr:cNvSpPr/>
      </xdr:nvSpPr>
      <xdr:spPr>
        <a:xfrm rot="10800000">
          <a:off x="263588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altLang="en-US" sz="1100"/>
        </a:p>
      </xdr:txBody>
    </xdr:sp>
    <xdr:clientData/>
  </xdr:twoCellAnchor>
  <xdr:twoCellAnchor>
    <xdr:from>
      <xdr:col>0</xdr:col>
      <xdr:colOff>68580</xdr:colOff>
      <xdr:row>15</xdr:row>
      <xdr:rowOff>83820</xdr:rowOff>
    </xdr:from>
    <xdr:to>
      <xdr:col>3</xdr:col>
      <xdr:colOff>327659</xdr:colOff>
      <xdr:row>17</xdr:row>
      <xdr:rowOff>251460</xdr:rowOff>
    </xdr:to>
    <xdr:sp>
      <xdr:nvSpPr>
        <xdr:cNvPr id="4" name="吹き出し: 角を丸めた四角形 3"/>
        <xdr:cNvSpPr/>
      </xdr:nvSpPr>
      <xdr:spPr>
        <a:xfrm>
          <a:off x="68580" y="2853690"/>
          <a:ext cx="2110105" cy="647700"/>
        </a:xfrm>
        <a:prstGeom prst="wedgeRoundRectCallout">
          <a:avLst>
            <a:gd name="adj1" fmla="val 72850"/>
            <a:gd name="adj2" fmla="val 6988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アレルギーに〇を必ずつけてください。</a:t>
          </a:r>
          <a:endParaRPr lang="ja-JP" altLang="en-US" sz="1100">
            <a:solidFill>
              <a:srgbClr val="FF0000"/>
            </a:solidFill>
          </a:endParaRPr>
        </a:p>
      </xdr:txBody>
    </xdr:sp>
    <xdr:clientData/>
  </xdr:twoCellAnchor>
  <xdr:twoCellAnchor>
    <xdr:from>
      <xdr:col>0</xdr:col>
      <xdr:colOff>7620</xdr:colOff>
      <xdr:row>19</xdr:row>
      <xdr:rowOff>160020</xdr:rowOff>
    </xdr:from>
    <xdr:to>
      <xdr:col>3</xdr:col>
      <xdr:colOff>342900</xdr:colOff>
      <xdr:row>25</xdr:row>
      <xdr:rowOff>38100</xdr:rowOff>
    </xdr:to>
    <xdr:sp>
      <xdr:nvSpPr>
        <xdr:cNvPr id="5" name="吹き出し: 角を丸めた四角形 4"/>
        <xdr:cNvSpPr/>
      </xdr:nvSpPr>
      <xdr:spPr>
        <a:xfrm>
          <a:off x="7620" y="4034155"/>
          <a:ext cx="2186940" cy="1832610"/>
        </a:xfrm>
        <a:prstGeom prst="wedgeRoundRectCallout">
          <a:avLst>
            <a:gd name="adj1" fmla="val 71186"/>
            <a:gd name="adj2" fmla="val 4140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アレルギー品目の中から除去が必要なものを</a:t>
          </a:r>
          <a:r>
            <a:rPr lang="en-US" sz="1100">
              <a:solidFill>
                <a:srgbClr val="FF0000"/>
              </a:solidFill>
            </a:rPr>
            <a:t>【</a:t>
          </a:r>
          <a:r>
            <a:rPr lang="ja-JP" sz="1100">
              <a:solidFill>
                <a:srgbClr val="FF0000"/>
              </a:solidFill>
            </a:rPr>
            <a:t>除去食物</a:t>
          </a:r>
          <a:r>
            <a:rPr lang="en-US" sz="1100">
              <a:solidFill>
                <a:srgbClr val="FF0000"/>
              </a:solidFill>
            </a:rPr>
            <a:t>】</a:t>
          </a:r>
          <a:r>
            <a:rPr lang="ja-JP" sz="1100">
              <a:solidFill>
                <a:srgbClr val="FF0000"/>
              </a:solidFill>
            </a:rPr>
            <a:t>にご記入ください。</a:t>
          </a:r>
          <a:endParaRPr lang="en-US" sz="1100">
            <a:solidFill>
              <a:srgbClr val="FF0000"/>
            </a:solidFill>
          </a:endParaRPr>
        </a:p>
        <a:p>
          <a:pPr algn="l">
            <a:defRPr/>
          </a:pPr>
          <a:r>
            <a:rPr lang="en-US" sz="1100">
              <a:solidFill>
                <a:srgbClr val="FF0000"/>
              </a:solidFill>
            </a:rPr>
            <a:t>※</a:t>
          </a:r>
          <a:r>
            <a:rPr lang="ja-JP" sz="1100" u="sng">
              <a:solidFill>
                <a:srgbClr val="FF0000"/>
              </a:solidFill>
            </a:rPr>
            <a:t>２８品目以外</a:t>
          </a:r>
          <a:r>
            <a:rPr lang="ja-JP" sz="1100">
              <a:solidFill>
                <a:srgbClr val="FF0000"/>
              </a:solidFill>
            </a:rPr>
            <a:t>は記入されても対応いたしません。</a:t>
          </a:r>
          <a:endParaRPr lang="en-US" sz="1100">
            <a:solidFill>
              <a:srgbClr val="FF0000"/>
            </a:solidFill>
          </a:endParaRPr>
        </a:p>
        <a:p>
          <a:pPr algn="l">
            <a:defRPr/>
          </a:pPr>
          <a:r>
            <a:rPr lang="ja-JP" sz="1100">
              <a:solidFill>
                <a:srgbClr val="FF0000"/>
              </a:solidFill>
            </a:rPr>
            <a:t>予めご了承ください。</a:t>
          </a:r>
          <a:endParaRPr lang="ja-JP" altLang="en-US" sz="1100">
            <a:solidFill>
              <a:srgbClr val="FF0000"/>
            </a:solidFill>
          </a:endParaRPr>
        </a:p>
      </xdr:txBody>
    </xdr:sp>
    <xdr:clientData/>
  </xdr:twoCellAnchor>
  <xdr:twoCellAnchor>
    <xdr:from>
      <xdr:col>0</xdr:col>
      <xdr:colOff>0</xdr:colOff>
      <xdr:row>40</xdr:row>
      <xdr:rowOff>114300</xdr:rowOff>
    </xdr:from>
    <xdr:to>
      <xdr:col>3</xdr:col>
      <xdr:colOff>259076</xdr:colOff>
      <xdr:row>47</xdr:row>
      <xdr:rowOff>99060</xdr:rowOff>
    </xdr:to>
    <xdr:sp>
      <xdr:nvSpPr>
        <xdr:cNvPr id="6" name="吹き出し: 角を丸めた四角形 5"/>
        <xdr:cNvSpPr/>
      </xdr:nvSpPr>
      <xdr:spPr>
        <a:xfrm>
          <a:off x="0" y="8219440"/>
          <a:ext cx="2110105" cy="1171575"/>
        </a:xfrm>
        <a:prstGeom prst="wedgeRoundRectCallout">
          <a:avLst>
            <a:gd name="adj1" fmla="val 99439"/>
            <a:gd name="adj2" fmla="val 4535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対応については下の部分を参考にどのような対応方法が良いか希望を○つけてください。</a:t>
          </a:r>
          <a:endParaRPr lang="en-US" sz="1100">
            <a:solidFill>
              <a:srgbClr val="FF0000"/>
            </a:solidFill>
          </a:endParaRPr>
        </a:p>
        <a:p>
          <a:pPr algn="l">
            <a:defRPr/>
          </a:pPr>
          <a:endParaRPr lang="ja-JP" altLang="en-US" sz="1100">
            <a:solidFill>
              <a:srgbClr val="FF0000"/>
            </a:solidFill>
          </a:endParaRPr>
        </a:p>
      </xdr:txBody>
    </xdr:sp>
    <xdr:clientData/>
  </xdr:twoCellAnchor>
  <xdr:twoCellAnchor>
    <xdr:from>
      <xdr:col>23</xdr:col>
      <xdr:colOff>274320</xdr:colOff>
      <xdr:row>8</xdr:row>
      <xdr:rowOff>137160</xdr:rowOff>
    </xdr:from>
    <xdr:to>
      <xdr:col>26</xdr:col>
      <xdr:colOff>22860</xdr:colOff>
      <xdr:row>13</xdr:row>
      <xdr:rowOff>121920</xdr:rowOff>
    </xdr:to>
    <xdr:sp>
      <xdr:nvSpPr>
        <xdr:cNvPr id="7" name="吹き出し: 角を丸めた四角形 6"/>
        <xdr:cNvSpPr/>
      </xdr:nvSpPr>
      <xdr:spPr>
        <a:xfrm>
          <a:off x="9478645" y="1569720"/>
          <a:ext cx="1600200" cy="897890"/>
        </a:xfrm>
        <a:prstGeom prst="wedgeRoundRectCallout">
          <a:avLst>
            <a:gd name="adj1" fmla="val -71251"/>
            <a:gd name="adj2" fmla="val 44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電話番号は必ず連絡が繋がる番号にしてください。</a:t>
          </a:r>
          <a:endParaRPr lang="ja-JP" altLang="en-US" sz="1100">
            <a:solidFill>
              <a:srgbClr val="FF0000"/>
            </a:solidFill>
          </a:endParaRPr>
        </a:p>
      </xdr:txBody>
    </xdr:sp>
    <xdr:clientData/>
  </xdr:twoCellAnchor>
  <xdr:twoCellAnchor>
    <xdr:from>
      <xdr:col>23</xdr:col>
      <xdr:colOff>289560</xdr:colOff>
      <xdr:row>15</xdr:row>
      <xdr:rowOff>114301</xdr:rowOff>
    </xdr:from>
    <xdr:to>
      <xdr:col>27</xdr:col>
      <xdr:colOff>312419</xdr:colOff>
      <xdr:row>17</xdr:row>
      <xdr:rowOff>259076</xdr:rowOff>
    </xdr:to>
    <xdr:sp>
      <xdr:nvSpPr>
        <xdr:cNvPr id="8" name="吹き出し: 角を丸めた四角形 7"/>
        <xdr:cNvSpPr/>
      </xdr:nvSpPr>
      <xdr:spPr>
        <a:xfrm>
          <a:off x="9493885" y="2884170"/>
          <a:ext cx="2491105" cy="624205"/>
        </a:xfrm>
        <a:prstGeom prst="wedgeRoundRectCallout">
          <a:avLst>
            <a:gd name="adj1" fmla="val -183979"/>
            <a:gd name="adj2" fmla="val 64393"/>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002060"/>
              </a:solidFill>
            </a:rPr>
            <a:t>対応に応じた別途料金を頂きます。</a:t>
          </a:r>
          <a:endParaRPr lang="en-US" sz="1100">
            <a:solidFill>
              <a:srgbClr val="002060"/>
            </a:solidFill>
          </a:endParaRPr>
        </a:p>
        <a:p>
          <a:pPr algn="l">
            <a:defRPr/>
          </a:pPr>
          <a:r>
            <a:rPr lang="ja-JP" sz="1100">
              <a:solidFill>
                <a:srgbClr val="002060"/>
              </a:solidFill>
            </a:rPr>
            <a:t>必ず〇をつけてください。</a:t>
          </a:r>
          <a:endParaRPr lang="ja-JP" altLang="en-US" sz="1100">
            <a:solidFill>
              <a:srgbClr val="002060"/>
            </a:solidFill>
          </a:endParaRPr>
        </a:p>
      </xdr:txBody>
    </xdr:sp>
    <xdr:clientData/>
  </xdr:twoCellAnchor>
  <xdr:twoCellAnchor>
    <xdr:from>
      <xdr:col>24</xdr:col>
      <xdr:colOff>30480</xdr:colOff>
      <xdr:row>30</xdr:row>
      <xdr:rowOff>15241</xdr:rowOff>
    </xdr:from>
    <xdr:to>
      <xdr:col>27</xdr:col>
      <xdr:colOff>541019</xdr:colOff>
      <xdr:row>40</xdr:row>
      <xdr:rowOff>129538</xdr:rowOff>
    </xdr:to>
    <xdr:sp>
      <xdr:nvSpPr>
        <xdr:cNvPr id="9" name="吹き出し: 角を丸めた四角形 8"/>
        <xdr:cNvSpPr/>
      </xdr:nvSpPr>
      <xdr:spPr>
        <a:xfrm>
          <a:off x="9852025" y="6501130"/>
          <a:ext cx="2361565" cy="1732915"/>
        </a:xfrm>
        <a:prstGeom prst="wedgeRoundRectCallout">
          <a:avLst>
            <a:gd name="adj1" fmla="val -106727"/>
            <a:gd name="adj2" fmla="val -1993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食べられるものには可</a:t>
          </a:r>
          <a:endParaRPr lang="en-US" sz="1100">
            <a:solidFill>
              <a:srgbClr val="FF0000"/>
            </a:solidFill>
          </a:endParaRPr>
        </a:p>
        <a:p>
          <a:pPr algn="l">
            <a:defRPr/>
          </a:pPr>
          <a:r>
            <a:rPr lang="ja-JP" sz="1100">
              <a:solidFill>
                <a:srgbClr val="FF0000"/>
              </a:solidFill>
            </a:rPr>
            <a:t>食べられないものには不可に</a:t>
          </a:r>
          <a:endParaRPr lang="en-US" sz="1100">
            <a:solidFill>
              <a:srgbClr val="FF0000"/>
            </a:solidFill>
          </a:endParaRPr>
        </a:p>
        <a:p>
          <a:pPr algn="l">
            <a:defRPr/>
          </a:pPr>
          <a:r>
            <a:rPr lang="ja-JP" sz="1100">
              <a:solidFill>
                <a:srgbClr val="FF0000"/>
              </a:solidFill>
            </a:rPr>
            <a:t>○つけて下さい。</a:t>
          </a:r>
          <a:endParaRPr lang="en-US" sz="1100">
            <a:solidFill>
              <a:srgbClr val="FF0000"/>
            </a:solidFill>
          </a:endParaRPr>
        </a:p>
        <a:p>
          <a:pPr algn="l">
            <a:defRPr/>
          </a:pPr>
          <a:r>
            <a:rPr lang="ja-JP" sz="1100">
              <a:solidFill>
                <a:srgbClr val="FF0000"/>
              </a:solidFill>
            </a:rPr>
            <a:t>下の空欄に記入する場合はこの項目を見本にどの程度まで喫食可能かご記入ください。</a:t>
          </a:r>
          <a:endParaRPr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G46"/>
  <sheetViews>
    <sheetView tabSelected="1" view="pageBreakPreview" zoomScaleNormal="100" workbookViewId="0">
      <selection activeCell="N30" sqref="N30:Q32"/>
    </sheetView>
  </sheetViews>
  <sheetFormatPr defaultColWidth="9" defaultRowHeight="16.2"/>
  <cols>
    <col min="1" max="1" width="0.953703703703704" style="874" customWidth="1"/>
    <col min="2" max="2" width="17.5925925925926" style="875" customWidth="1"/>
    <col min="3" max="3" width="6.9537037037037" style="875" customWidth="1"/>
    <col min="4" max="4" width="3.67592592592593" style="875" customWidth="1"/>
    <col min="5" max="5" width="6.9537037037037" style="875" customWidth="1"/>
    <col min="6" max="6" width="3.67592592592593" style="875" customWidth="1"/>
    <col min="7" max="7" width="6.9537037037037" style="875" customWidth="1"/>
    <col min="8" max="8" width="3.67592592592593" style="875" customWidth="1"/>
    <col min="9" max="9" width="6.9537037037037" style="875" customWidth="1"/>
    <col min="10" max="10" width="3.67592592592593" style="875" customWidth="1"/>
    <col min="11" max="11" width="6.9537037037037" style="875" customWidth="1"/>
    <col min="12" max="12" width="3.67592592592593" style="875" customWidth="1"/>
    <col min="13" max="13" width="7.5" style="875" customWidth="1"/>
    <col min="14" max="14" width="3.67592592592593" style="875" customWidth="1"/>
    <col min="15" max="15" width="6.9537037037037" style="875" customWidth="1"/>
    <col min="16" max="16" width="3.67592592592593" style="875" customWidth="1"/>
    <col min="17" max="17" width="6.9537037037037" style="875" customWidth="1"/>
    <col min="18" max="18" width="3.67592592592593" style="875" customWidth="1"/>
    <col min="19" max="19" width="6.9537037037037" style="875" customWidth="1"/>
    <col min="20" max="20" width="3.67592592592593" style="875" customWidth="1"/>
    <col min="21" max="21" width="6.9537037037037" style="875" customWidth="1"/>
    <col min="22" max="22" width="3.67592592592593" style="875" customWidth="1"/>
    <col min="23" max="23" width="6.9537037037037" style="875" customWidth="1"/>
    <col min="24" max="24" width="3.67592592592593" style="875" customWidth="1"/>
    <col min="25" max="25" width="6.9537037037037" style="875" customWidth="1"/>
    <col min="26" max="26" width="3.67592592592593" style="875" customWidth="1"/>
    <col min="27" max="27" width="1.09259259259259" style="874" customWidth="1"/>
    <col min="28" max="29" width="3.67592592592593" style="874" customWidth="1"/>
    <col min="30" max="16384" width="9" style="874"/>
  </cols>
  <sheetData>
    <row r="1" ht="6" customHeight="1"/>
    <row r="2" s="821" customFormat="1" ht="30.6" customHeight="1" spans="2:26">
      <c r="B2" s="823" t="s">
        <v>0</v>
      </c>
      <c r="C2" s="823"/>
      <c r="D2" s="823"/>
      <c r="E2" s="823"/>
      <c r="F2" s="823"/>
      <c r="G2" s="823"/>
      <c r="H2" s="823"/>
      <c r="I2" s="823"/>
      <c r="J2" s="823"/>
      <c r="K2" s="823"/>
      <c r="L2" s="823"/>
      <c r="M2" s="823"/>
      <c r="N2" s="823"/>
      <c r="O2" s="823"/>
      <c r="P2" s="823"/>
      <c r="Q2" s="823"/>
      <c r="R2" s="823"/>
      <c r="S2" s="823"/>
      <c r="T2" s="823"/>
      <c r="U2" s="823"/>
      <c r="V2" s="823"/>
      <c r="W2" s="823"/>
      <c r="X2" s="823"/>
      <c r="Y2" s="823"/>
      <c r="Z2" s="823"/>
    </row>
    <row r="3" s="821" customFormat="1" ht="24" customHeight="1" spans="2:26">
      <c r="B3" s="876" t="s">
        <v>1</v>
      </c>
      <c r="C3" s="876"/>
      <c r="D3" s="876"/>
      <c r="E3" s="876"/>
      <c r="F3" s="876"/>
      <c r="G3" s="876"/>
      <c r="H3" s="876"/>
      <c r="I3" s="876"/>
      <c r="J3" s="876"/>
      <c r="K3" s="876"/>
      <c r="L3" s="876"/>
      <c r="M3" s="876"/>
      <c r="N3" s="876"/>
      <c r="O3" s="876"/>
      <c r="P3" s="876"/>
      <c r="Q3" s="876"/>
      <c r="R3" s="876"/>
      <c r="S3" s="876"/>
      <c r="T3" s="876"/>
      <c r="U3" s="876"/>
      <c r="V3" s="876"/>
      <c r="W3" s="876"/>
      <c r="X3" s="876"/>
      <c r="Y3" s="876"/>
      <c r="Z3" s="876"/>
    </row>
    <row r="4" s="821" customFormat="1" ht="9.95" customHeight="1" spans="2:26">
      <c r="B4" s="877"/>
      <c r="C4" s="877"/>
      <c r="D4" s="877"/>
      <c r="E4" s="877"/>
      <c r="F4" s="877"/>
      <c r="G4" s="877"/>
      <c r="H4" s="877"/>
      <c r="I4" s="877"/>
      <c r="J4" s="877"/>
      <c r="K4" s="877"/>
      <c r="L4" s="877"/>
      <c r="M4" s="877"/>
      <c r="N4" s="877"/>
      <c r="O4" s="877"/>
      <c r="P4" s="877"/>
      <c r="Q4" s="877"/>
      <c r="R4" s="877"/>
      <c r="S4" s="877"/>
      <c r="T4" s="877"/>
      <c r="U4" s="877"/>
      <c r="V4" s="877"/>
      <c r="W4" s="877"/>
      <c r="X4" s="877"/>
      <c r="Y4" s="877"/>
      <c r="Z4" s="877"/>
    </row>
    <row r="5" s="821" customFormat="1" ht="19.7" customHeight="1" spans="2:26">
      <c r="B5" s="878"/>
      <c r="C5" s="878"/>
      <c r="D5" s="878"/>
      <c r="E5" s="878"/>
      <c r="F5" s="878"/>
      <c r="G5" s="878"/>
      <c r="H5" s="878"/>
      <c r="I5" s="878"/>
      <c r="J5" s="878"/>
      <c r="K5" s="878"/>
      <c r="L5" s="878"/>
      <c r="M5" s="878"/>
      <c r="N5" s="878"/>
      <c r="O5" s="878"/>
      <c r="P5" s="878"/>
      <c r="Q5" s="878"/>
      <c r="R5" s="878"/>
      <c r="S5" s="878"/>
      <c r="T5" s="878"/>
      <c r="U5" s="878"/>
      <c r="V5" s="878"/>
      <c r="W5" s="878"/>
      <c r="X5" s="878"/>
      <c r="Y5" s="878"/>
      <c r="Z5" s="878"/>
    </row>
    <row r="6" ht="9.95" customHeight="1" spans="2:26">
      <c r="B6" s="879"/>
      <c r="C6" s="879"/>
      <c r="D6" s="879"/>
      <c r="E6" s="879"/>
      <c r="F6" s="879"/>
      <c r="G6" s="879"/>
      <c r="H6" s="879"/>
      <c r="I6" s="879"/>
      <c r="J6" s="879"/>
      <c r="K6" s="879"/>
      <c r="L6" s="879"/>
      <c r="M6" s="879"/>
      <c r="N6" s="879"/>
      <c r="O6" s="879"/>
      <c r="P6" s="879"/>
      <c r="Q6" s="879"/>
      <c r="R6" s="879"/>
      <c r="S6" s="879"/>
      <c r="T6" s="879"/>
      <c r="U6" s="879"/>
      <c r="V6" s="879"/>
      <c r="W6" s="879"/>
      <c r="X6" s="879"/>
      <c r="Y6" s="879"/>
      <c r="Z6" s="879"/>
    </row>
    <row r="7" ht="32.45" customHeight="1" spans="2:26">
      <c r="B7" s="880" t="s">
        <v>2</v>
      </c>
      <c r="C7" s="880"/>
      <c r="D7" s="880"/>
      <c r="E7" s="880"/>
      <c r="F7" s="880"/>
      <c r="G7" s="880"/>
      <c r="H7" s="880"/>
      <c r="I7" s="880"/>
      <c r="J7" s="880"/>
      <c r="K7" s="880"/>
      <c r="L7" s="880"/>
      <c r="M7" s="880"/>
      <c r="N7" s="880"/>
      <c r="O7" s="880"/>
      <c r="P7" s="880"/>
      <c r="Q7" s="880"/>
      <c r="R7" s="983" t="s">
        <v>3</v>
      </c>
      <c r="S7" s="984"/>
      <c r="T7" s="984"/>
      <c r="U7" s="985"/>
      <c r="V7" s="986"/>
      <c r="W7" s="986"/>
      <c r="X7" s="986"/>
      <c r="Y7" s="986"/>
      <c r="Z7" s="1013"/>
    </row>
    <row r="8" ht="43.7" customHeight="1" spans="2:26">
      <c r="B8" s="881" t="s">
        <v>4</v>
      </c>
      <c r="C8" s="881"/>
      <c r="D8" s="882"/>
      <c r="E8" s="883"/>
      <c r="F8" s="883"/>
      <c r="G8" s="883"/>
      <c r="H8" s="883"/>
      <c r="I8" s="883"/>
      <c r="J8" s="883"/>
      <c r="K8" s="883"/>
      <c r="L8" s="883"/>
      <c r="M8" s="883"/>
      <c r="N8" s="883"/>
      <c r="O8" s="883"/>
      <c r="P8" s="883"/>
      <c r="Q8" s="883"/>
      <c r="R8" s="883"/>
      <c r="S8" s="883"/>
      <c r="T8" s="883"/>
      <c r="U8" s="883"/>
      <c r="V8" s="883"/>
      <c r="W8" s="883"/>
      <c r="X8" s="883"/>
      <c r="Y8" s="883"/>
      <c r="Z8" s="1014"/>
    </row>
    <row r="9" ht="28.35" customHeight="1" spans="2:26">
      <c r="B9" s="884" t="s">
        <v>5</v>
      </c>
      <c r="C9" s="885"/>
      <c r="D9" s="886"/>
      <c r="E9" s="887" t="s">
        <v>6</v>
      </c>
      <c r="F9" s="887"/>
      <c r="G9" s="888"/>
      <c r="H9" s="889"/>
      <c r="I9" s="889"/>
      <c r="J9" s="889"/>
      <c r="K9" s="889"/>
      <c r="L9" s="889"/>
      <c r="M9" s="952" t="s">
        <v>7</v>
      </c>
      <c r="N9" s="953"/>
      <c r="O9" s="954"/>
      <c r="P9" s="887" t="s">
        <v>8</v>
      </c>
      <c r="Q9" s="887"/>
      <c r="R9" s="888"/>
      <c r="S9" s="889"/>
      <c r="T9" s="889"/>
      <c r="U9" s="889"/>
      <c r="V9" s="889"/>
      <c r="W9" s="889"/>
      <c r="X9" s="889"/>
      <c r="Y9" s="889"/>
      <c r="Z9" s="1015"/>
    </row>
    <row r="10" ht="30" customHeight="1" spans="2:26">
      <c r="B10" s="890"/>
      <c r="C10" s="891"/>
      <c r="D10" s="892"/>
      <c r="E10" s="893"/>
      <c r="F10" s="893"/>
      <c r="G10" s="893"/>
      <c r="H10" s="893"/>
      <c r="I10" s="893"/>
      <c r="J10" s="893"/>
      <c r="K10" s="893"/>
      <c r="L10" s="893"/>
      <c r="M10" s="953"/>
      <c r="N10" s="953"/>
      <c r="O10" s="954"/>
      <c r="P10" s="893"/>
      <c r="Q10" s="893"/>
      <c r="R10" s="893"/>
      <c r="S10" s="893"/>
      <c r="T10" s="893"/>
      <c r="U10" s="893"/>
      <c r="V10" s="893"/>
      <c r="W10" s="893"/>
      <c r="X10" s="893"/>
      <c r="Y10" s="893"/>
      <c r="Z10" s="1016"/>
    </row>
    <row r="11" ht="28.35" customHeight="1" spans="2:26">
      <c r="B11" s="894" t="s">
        <v>9</v>
      </c>
      <c r="C11" s="894"/>
      <c r="D11" s="895"/>
      <c r="E11" s="896" t="s">
        <v>10</v>
      </c>
      <c r="F11" s="897"/>
      <c r="G11" s="897"/>
      <c r="H11" s="897"/>
      <c r="I11" s="934"/>
      <c r="J11" s="955" t="s">
        <v>11</v>
      </c>
      <c r="K11" s="956"/>
      <c r="L11" s="882"/>
      <c r="M11" s="957"/>
      <c r="N11" s="883"/>
      <c r="O11" s="883"/>
      <c r="P11" s="883"/>
      <c r="Q11" s="883"/>
      <c r="R11" s="883"/>
      <c r="S11" s="883"/>
      <c r="T11" s="883"/>
      <c r="U11" s="883"/>
      <c r="V11" s="883"/>
      <c r="W11" s="883"/>
      <c r="X11" s="883"/>
      <c r="Y11" s="883"/>
      <c r="Z11" s="1014"/>
    </row>
    <row r="12" ht="28.35" customHeight="1" spans="2:26">
      <c r="B12" s="898" t="s">
        <v>12</v>
      </c>
      <c r="C12" s="899"/>
      <c r="D12" s="900"/>
      <c r="E12" s="901" t="s">
        <v>13</v>
      </c>
      <c r="F12" s="901"/>
      <c r="G12" s="901"/>
      <c r="H12" s="902"/>
      <c r="I12" s="958"/>
      <c r="J12" s="958"/>
      <c r="K12" s="958"/>
      <c r="L12" s="958"/>
      <c r="M12" s="958"/>
      <c r="N12" s="958"/>
      <c r="O12" s="958"/>
      <c r="P12" s="959" t="s">
        <v>14</v>
      </c>
      <c r="Q12" s="901"/>
      <c r="R12" s="987"/>
      <c r="S12" s="988"/>
      <c r="T12" s="988"/>
      <c r="U12" s="988"/>
      <c r="V12" s="988"/>
      <c r="W12" s="988"/>
      <c r="X12" s="988"/>
      <c r="Y12" s="988"/>
      <c r="Z12" s="1017"/>
    </row>
    <row r="13" ht="28.35" customHeight="1" spans="2:26">
      <c r="B13" s="903"/>
      <c r="C13" s="904"/>
      <c r="D13" s="905"/>
      <c r="E13" s="906" t="s">
        <v>15</v>
      </c>
      <c r="F13" s="904"/>
      <c r="G13" s="905"/>
      <c r="H13" s="907"/>
      <c r="I13" s="960"/>
      <c r="J13" s="960"/>
      <c r="K13" s="960"/>
      <c r="L13" s="960"/>
      <c r="M13" s="960"/>
      <c r="N13" s="960"/>
      <c r="O13" s="960"/>
      <c r="P13" s="906" t="s">
        <v>16</v>
      </c>
      <c r="Q13" s="904"/>
      <c r="R13" s="905"/>
      <c r="S13" s="989"/>
      <c r="T13" s="989"/>
      <c r="U13" s="989"/>
      <c r="V13" s="989"/>
      <c r="W13" s="989"/>
      <c r="X13" s="989"/>
      <c r="Y13" s="989"/>
      <c r="Z13" s="1018"/>
    </row>
    <row r="14" ht="20.45" customHeight="1" spans="2:26">
      <c r="B14" s="877"/>
      <c r="C14" s="877"/>
      <c r="D14" s="877"/>
      <c r="E14" s="877"/>
      <c r="G14" s="908"/>
      <c r="H14" s="909"/>
      <c r="I14" s="909"/>
      <c r="J14" s="909"/>
      <c r="K14" s="909"/>
      <c r="L14" s="909"/>
      <c r="M14" s="909"/>
      <c r="N14" s="909"/>
      <c r="O14" s="909"/>
      <c r="P14" s="909"/>
      <c r="Q14" s="909"/>
      <c r="R14" s="909"/>
      <c r="S14" s="909"/>
      <c r="T14" s="909"/>
      <c r="U14" s="909"/>
      <c r="V14" s="909"/>
      <c r="W14" s="909"/>
      <c r="X14" s="909"/>
      <c r="Y14" s="909"/>
      <c r="Z14" s="909"/>
    </row>
    <row r="15" ht="25.35" customHeight="1" spans="2:2">
      <c r="B15" s="910" t="s">
        <v>17</v>
      </c>
    </row>
    <row r="16" ht="33.6" customHeight="1" spans="2:8">
      <c r="B16" s="911" t="s">
        <v>18</v>
      </c>
      <c r="C16" s="912"/>
      <c r="D16" s="913" t="s">
        <v>19</v>
      </c>
      <c r="E16" s="914"/>
      <c r="F16" s="915">
        <f t="shared" ref="F16:F17" si="0">10000*C16</f>
        <v>0</v>
      </c>
      <c r="G16" s="915"/>
      <c r="H16" s="915"/>
    </row>
    <row r="17" ht="33.6" customHeight="1" spans="2:8">
      <c r="B17" s="911" t="s">
        <v>20</v>
      </c>
      <c r="C17" s="912"/>
      <c r="D17" s="913" t="s">
        <v>19</v>
      </c>
      <c r="E17" s="914"/>
      <c r="F17" s="915">
        <f t="shared" si="0"/>
        <v>0</v>
      </c>
      <c r="G17" s="915"/>
      <c r="H17" s="915"/>
    </row>
    <row r="18" ht="9.6" customHeight="1" spans="2:5">
      <c r="B18" s="916"/>
      <c r="C18" s="917"/>
      <c r="D18" s="918"/>
      <c r="E18" s="918"/>
    </row>
    <row r="19" ht="24" customHeight="1" spans="2:10">
      <c r="B19" s="910" t="s">
        <v>21</v>
      </c>
      <c r="C19" s="917" t="s">
        <v>22</v>
      </c>
      <c r="D19" s="919"/>
      <c r="E19" s="919"/>
      <c r="F19" s="919"/>
      <c r="G19" s="919"/>
      <c r="H19" s="919"/>
      <c r="I19" s="919"/>
      <c r="J19" s="919"/>
    </row>
    <row r="20" ht="24" customHeight="1" spans="2:26">
      <c r="B20" s="920" t="s">
        <v>23</v>
      </c>
      <c r="C20" s="921" t="s">
        <v>24</v>
      </c>
      <c r="D20" s="922"/>
      <c r="E20" s="922"/>
      <c r="F20" s="922"/>
      <c r="G20" s="922"/>
      <c r="H20" s="922"/>
      <c r="I20" s="922"/>
      <c r="J20" s="922"/>
      <c r="K20" s="921" t="s">
        <v>25</v>
      </c>
      <c r="L20" s="922"/>
      <c r="M20" s="922"/>
      <c r="N20" s="922"/>
      <c r="O20" s="922"/>
      <c r="P20" s="922"/>
      <c r="Q20" s="922"/>
      <c r="R20" s="990"/>
      <c r="S20" s="921" t="s">
        <v>26</v>
      </c>
      <c r="T20" s="922"/>
      <c r="U20" s="922"/>
      <c r="V20" s="922"/>
      <c r="W20" s="922"/>
      <c r="X20" s="922"/>
      <c r="Y20" s="922"/>
      <c r="Z20" s="923"/>
    </row>
    <row r="21" ht="24" customHeight="1" spans="2:26">
      <c r="B21" s="920"/>
      <c r="C21" s="921" t="s">
        <v>27</v>
      </c>
      <c r="D21" s="923"/>
      <c r="E21" s="924" t="s">
        <v>28</v>
      </c>
      <c r="F21" s="923"/>
      <c r="G21" s="924" t="s">
        <v>29</v>
      </c>
      <c r="H21" s="923"/>
      <c r="I21" s="924" t="s">
        <v>30</v>
      </c>
      <c r="J21" s="922"/>
      <c r="K21" s="921" t="s">
        <v>27</v>
      </c>
      <c r="L21" s="923"/>
      <c r="M21" s="924" t="s">
        <v>28</v>
      </c>
      <c r="N21" s="923"/>
      <c r="O21" s="924" t="s">
        <v>29</v>
      </c>
      <c r="P21" s="923"/>
      <c r="Q21" s="924" t="s">
        <v>30</v>
      </c>
      <c r="R21" s="990"/>
      <c r="S21" s="921" t="s">
        <v>27</v>
      </c>
      <c r="T21" s="923"/>
      <c r="U21" s="924" t="s">
        <v>28</v>
      </c>
      <c r="V21" s="923"/>
      <c r="W21" s="924" t="s">
        <v>29</v>
      </c>
      <c r="X21" s="923"/>
      <c r="Y21" s="924" t="s">
        <v>30</v>
      </c>
      <c r="Z21" s="923"/>
    </row>
    <row r="22" ht="39" customHeight="1" spans="2:26">
      <c r="B22" s="920" t="s">
        <v>31</v>
      </c>
      <c r="C22" s="925"/>
      <c r="D22" s="926" t="s">
        <v>32</v>
      </c>
      <c r="E22" s="927"/>
      <c r="F22" s="926" t="s">
        <v>32</v>
      </c>
      <c r="G22" s="927"/>
      <c r="H22" s="926" t="s">
        <v>32</v>
      </c>
      <c r="I22" s="927"/>
      <c r="J22" s="961" t="s">
        <v>32</v>
      </c>
      <c r="K22" s="925"/>
      <c r="L22" s="926" t="s">
        <v>32</v>
      </c>
      <c r="M22" s="927"/>
      <c r="N22" s="926" t="s">
        <v>32</v>
      </c>
      <c r="O22" s="927"/>
      <c r="P22" s="926" t="s">
        <v>32</v>
      </c>
      <c r="Q22" s="927"/>
      <c r="R22" s="991" t="s">
        <v>32</v>
      </c>
      <c r="S22" s="925"/>
      <c r="T22" s="926" t="s">
        <v>32</v>
      </c>
      <c r="U22" s="927"/>
      <c r="V22" s="926" t="s">
        <v>32</v>
      </c>
      <c r="W22" s="927"/>
      <c r="X22" s="926" t="s">
        <v>32</v>
      </c>
      <c r="Y22" s="927"/>
      <c r="Z22" s="926" t="s">
        <v>32</v>
      </c>
    </row>
    <row r="23" ht="39" customHeight="1" spans="2:26">
      <c r="B23" s="928" t="s">
        <v>33</v>
      </c>
      <c r="C23" s="929">
        <f>C22*2500</f>
        <v>0</v>
      </c>
      <c r="D23" s="930"/>
      <c r="E23" s="930">
        <f>E22*2500</f>
        <v>0</v>
      </c>
      <c r="F23" s="930"/>
      <c r="G23" s="930">
        <f>G22*2500</f>
        <v>0</v>
      </c>
      <c r="H23" s="930"/>
      <c r="I23" s="962">
        <f>I22*2500</f>
        <v>0</v>
      </c>
      <c r="J23" s="930"/>
      <c r="K23" s="929">
        <f>K22*2500</f>
        <v>0</v>
      </c>
      <c r="L23" s="930"/>
      <c r="M23" s="930">
        <f>M22*2500</f>
        <v>0</v>
      </c>
      <c r="N23" s="930"/>
      <c r="O23" s="930">
        <f>O22*2500</f>
        <v>0</v>
      </c>
      <c r="P23" s="930"/>
      <c r="Q23" s="962">
        <f>Q22*2500</f>
        <v>0</v>
      </c>
      <c r="R23" s="930"/>
      <c r="S23" s="929">
        <f>S22*2500</f>
        <v>0</v>
      </c>
      <c r="T23" s="930"/>
      <c r="U23" s="930">
        <f>U22*2500</f>
        <v>0</v>
      </c>
      <c r="V23" s="930"/>
      <c r="W23" s="930">
        <f>W22*2500</f>
        <v>0</v>
      </c>
      <c r="X23" s="930"/>
      <c r="Y23" s="962">
        <f>Y22*2500</f>
        <v>0</v>
      </c>
      <c r="Z23" s="930"/>
    </row>
    <row r="24" ht="13.35" customHeight="1" spans="2:26">
      <c r="B24" s="931"/>
      <c r="C24" s="877"/>
      <c r="D24" s="908"/>
      <c r="E24" s="908"/>
      <c r="F24" s="908"/>
      <c r="G24" s="908"/>
      <c r="H24" s="908"/>
      <c r="I24" s="908"/>
      <c r="J24" s="908"/>
      <c r="K24" s="908"/>
      <c r="L24" s="908"/>
      <c r="M24" s="908"/>
      <c r="N24" s="908"/>
      <c r="O24" s="908"/>
      <c r="P24" s="908"/>
      <c r="Q24" s="908"/>
      <c r="R24" s="879"/>
      <c r="S24" s="879"/>
      <c r="T24" s="879"/>
      <c r="U24" s="879"/>
      <c r="V24" s="879"/>
      <c r="W24" s="879"/>
      <c r="X24" s="879"/>
      <c r="Y24" s="879"/>
      <c r="Z24" s="879"/>
    </row>
    <row r="25" ht="32.45" customHeight="1" spans="2:26">
      <c r="B25" s="931"/>
      <c r="C25" s="877"/>
      <c r="D25" s="908"/>
      <c r="E25" s="908"/>
      <c r="F25" s="908"/>
      <c r="G25" s="908"/>
      <c r="H25" s="908"/>
      <c r="J25" s="963" t="s">
        <v>34</v>
      </c>
      <c r="K25" s="963"/>
      <c r="L25" s="963"/>
      <c r="M25" s="964"/>
      <c r="N25" s="965">
        <f>SUM(C22,E22,G22,I22,K22,M22,O22,Q22,U22,S22,W22,Y22)</f>
        <v>0</v>
      </c>
      <c r="O25" s="966"/>
      <c r="P25" s="967"/>
      <c r="Q25" s="992" t="s">
        <v>32</v>
      </c>
      <c r="S25" s="993" t="s">
        <v>35</v>
      </c>
      <c r="T25" s="993"/>
      <c r="U25" s="993"/>
      <c r="V25" s="993"/>
      <c r="W25" s="994">
        <f>SUM(C23:Z23)+F16+F17</f>
        <v>0</v>
      </c>
      <c r="X25" s="994"/>
      <c r="Y25" s="994"/>
      <c r="Z25" s="994"/>
    </row>
    <row r="26" ht="11.45" customHeight="1" spans="2:22">
      <c r="B26" s="931"/>
      <c r="C26" s="877"/>
      <c r="D26" s="908"/>
      <c r="E26" s="908"/>
      <c r="F26" s="908"/>
      <c r="G26" s="908"/>
      <c r="H26" s="908"/>
      <c r="I26" s="908"/>
      <c r="J26" s="908"/>
      <c r="K26" s="908"/>
      <c r="L26" s="908"/>
      <c r="M26" s="908"/>
      <c r="N26" s="908"/>
      <c r="O26" s="908"/>
      <c r="P26" s="908"/>
      <c r="Q26" s="908"/>
      <c r="R26" s="879"/>
      <c r="S26" s="879"/>
      <c r="T26" s="879"/>
      <c r="U26" s="879"/>
      <c r="V26" s="879"/>
    </row>
    <row r="27" ht="16.7" customHeight="1" spans="2:26">
      <c r="B27" s="877"/>
      <c r="C27" s="877"/>
      <c r="D27" s="879"/>
      <c r="E27" s="879"/>
      <c r="F27" s="879"/>
      <c r="G27" s="879"/>
      <c r="H27" s="879"/>
      <c r="I27" s="879"/>
      <c r="J27" s="879"/>
      <c r="K27" s="879"/>
      <c r="L27" s="879"/>
      <c r="M27" s="879"/>
      <c r="N27" s="879"/>
      <c r="O27" s="879"/>
      <c r="P27" s="879"/>
      <c r="Q27" s="879"/>
      <c r="R27" s="879"/>
      <c r="S27" s="879"/>
      <c r="T27" s="879"/>
      <c r="U27" s="879"/>
      <c r="V27" s="879"/>
      <c r="W27" s="879"/>
      <c r="X27" s="879"/>
      <c r="Y27" s="879"/>
      <c r="Z27" s="879"/>
    </row>
    <row r="28" ht="31.35" customHeight="1" spans="2:3">
      <c r="B28" s="931" t="s">
        <v>36</v>
      </c>
      <c r="C28" s="932" t="s">
        <v>37</v>
      </c>
    </row>
    <row r="29" ht="25.7" customHeight="1" spans="2:24">
      <c r="B29" s="916"/>
      <c r="C29" s="894" t="s">
        <v>13</v>
      </c>
      <c r="D29" s="894"/>
      <c r="E29" s="894"/>
      <c r="F29" s="894"/>
      <c r="G29" s="894"/>
      <c r="H29" s="895"/>
      <c r="I29" s="968" t="s">
        <v>38</v>
      </c>
      <c r="J29" s="894"/>
      <c r="K29" s="894"/>
      <c r="L29" s="894"/>
      <c r="M29" s="894"/>
      <c r="N29" s="894" t="s">
        <v>39</v>
      </c>
      <c r="O29" s="894"/>
      <c r="P29" s="894"/>
      <c r="Q29" s="894"/>
      <c r="S29" s="995" t="s">
        <v>40</v>
      </c>
      <c r="T29" s="995"/>
      <c r="U29" s="995"/>
      <c r="V29" s="995"/>
      <c r="W29" s="995"/>
      <c r="X29" s="995"/>
    </row>
    <row r="30" ht="25.7" customHeight="1" spans="2:24">
      <c r="B30" s="877"/>
      <c r="C30" s="933"/>
      <c r="D30" s="897"/>
      <c r="E30" s="897"/>
      <c r="F30" s="897"/>
      <c r="G30" s="897"/>
      <c r="H30" s="934"/>
      <c r="I30" s="969"/>
      <c r="J30" s="969"/>
      <c r="K30" s="969"/>
      <c r="L30" s="969"/>
      <c r="M30" s="970"/>
      <c r="N30" s="971" t="s">
        <v>41</v>
      </c>
      <c r="O30" s="972"/>
      <c r="P30" s="972"/>
      <c r="Q30" s="996"/>
      <c r="S30" s="997">
        <v>20000</v>
      </c>
      <c r="T30" s="998"/>
      <c r="U30" s="999"/>
      <c r="V30" s="1000"/>
      <c r="W30" s="1001" t="s">
        <v>19</v>
      </c>
      <c r="X30" s="913"/>
    </row>
    <row r="31" ht="25.7" customHeight="1" spans="2:27">
      <c r="B31" s="877"/>
      <c r="C31" s="933"/>
      <c r="D31" s="897"/>
      <c r="E31" s="897"/>
      <c r="F31" s="897"/>
      <c r="G31" s="897"/>
      <c r="H31" s="934"/>
      <c r="I31" s="969"/>
      <c r="J31" s="969"/>
      <c r="K31" s="969"/>
      <c r="L31" s="969"/>
      <c r="M31" s="970"/>
      <c r="N31" s="971" t="s">
        <v>41</v>
      </c>
      <c r="O31" s="972"/>
      <c r="P31" s="972"/>
      <c r="Q31" s="996"/>
      <c r="S31" s="1002" t="s">
        <v>42</v>
      </c>
      <c r="T31" s="1003"/>
      <c r="U31" s="1003"/>
      <c r="V31" s="1003"/>
      <c r="W31" s="1003"/>
      <c r="X31" s="1004"/>
      <c r="AA31" s="1019"/>
    </row>
    <row r="32" ht="25.7" customHeight="1" spans="2:27">
      <c r="B32" s="877"/>
      <c r="C32" s="933"/>
      <c r="D32" s="897"/>
      <c r="E32" s="897"/>
      <c r="F32" s="897"/>
      <c r="G32" s="897"/>
      <c r="H32" s="934"/>
      <c r="I32" s="969"/>
      <c r="J32" s="969"/>
      <c r="K32" s="969"/>
      <c r="L32" s="969"/>
      <c r="M32" s="970"/>
      <c r="N32" s="971" t="s">
        <v>41</v>
      </c>
      <c r="O32" s="972"/>
      <c r="P32" s="972"/>
      <c r="Q32" s="996"/>
      <c r="S32" s="1005">
        <f>S30*U30</f>
        <v>0</v>
      </c>
      <c r="T32" s="1006"/>
      <c r="U32" s="1006"/>
      <c r="V32" s="1006"/>
      <c r="W32" s="1006"/>
      <c r="X32" s="1007"/>
      <c r="AA32" s="1019"/>
    </row>
    <row r="33" ht="13.35" customHeight="1" spans="2:27">
      <c r="B33" s="877"/>
      <c r="C33" s="935"/>
      <c r="D33" s="935"/>
      <c r="E33" s="935"/>
      <c r="F33" s="935"/>
      <c r="G33" s="935"/>
      <c r="H33" s="935"/>
      <c r="I33" s="973"/>
      <c r="J33" s="973"/>
      <c r="K33" s="973"/>
      <c r="L33" s="973"/>
      <c r="M33" s="973"/>
      <c r="N33" s="877"/>
      <c r="O33" s="877"/>
      <c r="P33" s="877"/>
      <c r="Q33" s="877"/>
      <c r="S33" s="1008"/>
      <c r="T33" s="1008"/>
      <c r="U33" s="1008"/>
      <c r="V33" s="1008"/>
      <c r="W33" s="1008"/>
      <c r="X33" s="1008"/>
      <c r="AA33" s="1019"/>
    </row>
    <row r="34" ht="26.45" customHeight="1" spans="2:3">
      <c r="B34" s="877"/>
      <c r="C34" s="877"/>
    </row>
    <row r="35" ht="7.7" customHeight="1" spans="2:21">
      <c r="B35" s="877"/>
      <c r="C35" s="877"/>
      <c r="D35" s="932"/>
      <c r="E35" s="932"/>
      <c r="F35" s="936"/>
      <c r="G35" s="936"/>
      <c r="H35" s="936"/>
      <c r="I35" s="936"/>
      <c r="J35" s="936"/>
      <c r="K35" s="936"/>
      <c r="M35" s="936"/>
      <c r="N35" s="936"/>
      <c r="O35" s="936"/>
      <c r="P35" s="974"/>
      <c r="Q35" s="974"/>
      <c r="R35" s="879"/>
      <c r="S35" s="879"/>
      <c r="T35" s="879"/>
      <c r="U35" s="879"/>
    </row>
    <row r="36" ht="28.35" customHeight="1" spans="2:26">
      <c r="B36" s="931" t="s">
        <v>43</v>
      </c>
      <c r="C36" s="928" t="s">
        <v>44</v>
      </c>
      <c r="D36" s="937"/>
      <c r="E36" s="938"/>
      <c r="F36" s="939">
        <f>W25+S32</f>
        <v>0</v>
      </c>
      <c r="G36" s="940"/>
      <c r="H36" s="940"/>
      <c r="I36" s="975"/>
      <c r="J36" s="976"/>
      <c r="X36" s="877"/>
      <c r="Y36" s="877"/>
      <c r="Z36" s="877"/>
    </row>
    <row r="37" ht="28.35" customHeight="1" spans="2:26">
      <c r="B37" s="931"/>
      <c r="C37" s="919" t="s">
        <v>45</v>
      </c>
      <c r="K37" s="919"/>
      <c r="L37" s="919"/>
      <c r="M37" s="919"/>
      <c r="N37" s="919"/>
      <c r="O37" s="919"/>
      <c r="P37" s="918"/>
      <c r="X37" s="877"/>
      <c r="Y37" s="877"/>
      <c r="Z37" s="877"/>
    </row>
    <row r="38" ht="28.35" customHeight="1" spans="2:26">
      <c r="B38" s="931"/>
      <c r="C38" s="941" t="s">
        <v>46</v>
      </c>
      <c r="D38" s="942"/>
      <c r="E38" s="942"/>
      <c r="F38" s="943"/>
      <c r="G38" s="943"/>
      <c r="H38" s="943"/>
      <c r="I38" s="977"/>
      <c r="J38" s="977"/>
      <c r="K38" s="978"/>
      <c r="L38" s="978"/>
      <c r="M38" s="978"/>
      <c r="N38" s="978"/>
      <c r="O38" s="978"/>
      <c r="P38" s="979"/>
      <c r="Q38" s="1009"/>
      <c r="R38" s="1009"/>
      <c r="S38" s="1009"/>
      <c r="T38" s="1009"/>
      <c r="U38" s="1009"/>
      <c r="V38" s="1010"/>
      <c r="W38" s="1011"/>
      <c r="X38" s="877"/>
      <c r="Y38" s="877"/>
      <c r="Z38" s="877"/>
    </row>
    <row r="39" ht="18" customHeight="1" spans="2:23">
      <c r="B39" s="877"/>
      <c r="C39" s="877"/>
      <c r="D39" s="908"/>
      <c r="E39" s="908"/>
      <c r="F39" s="908"/>
      <c r="G39" s="908"/>
      <c r="H39" s="908"/>
      <c r="I39" s="908"/>
      <c r="J39" s="908"/>
      <c r="K39" s="908"/>
      <c r="L39" s="908"/>
      <c r="M39" s="908"/>
      <c r="N39" s="908"/>
      <c r="O39" s="908"/>
      <c r="P39" s="908"/>
      <c r="Q39" s="908"/>
      <c r="R39" s="908"/>
      <c r="S39" s="908"/>
      <c r="T39" s="908"/>
      <c r="U39" s="908"/>
      <c r="V39" s="908"/>
      <c r="W39" s="908"/>
    </row>
    <row r="40" ht="26.45" customHeight="1" spans="2:33">
      <c r="B40" s="931" t="s">
        <v>47</v>
      </c>
      <c r="C40" s="944"/>
      <c r="D40" s="945" t="s">
        <v>48</v>
      </c>
      <c r="AC40" s="879"/>
      <c r="AD40" s="879"/>
      <c r="AE40" s="1020"/>
      <c r="AF40" s="1020"/>
      <c r="AG40" s="1020"/>
    </row>
    <row r="41" ht="34.35" customHeight="1" spans="2:33">
      <c r="B41" s="931"/>
      <c r="C41" s="946" t="s">
        <v>49</v>
      </c>
      <c r="D41" s="946"/>
      <c r="E41" s="946"/>
      <c r="F41" s="946"/>
      <c r="G41" s="947" t="s">
        <v>50</v>
      </c>
      <c r="H41" s="914"/>
      <c r="I41" s="914"/>
      <c r="J41" s="914"/>
      <c r="K41" s="947" t="s">
        <v>51</v>
      </c>
      <c r="L41" s="914"/>
      <c r="M41" s="914"/>
      <c r="N41" s="914"/>
      <c r="O41" s="914" t="s">
        <v>52</v>
      </c>
      <c r="P41" s="914"/>
      <c r="Q41" s="914"/>
      <c r="R41" s="914" t="s">
        <v>53</v>
      </c>
      <c r="S41" s="914"/>
      <c r="T41" s="914"/>
      <c r="U41" s="914"/>
      <c r="AC41" s="879"/>
      <c r="AD41" s="879"/>
      <c r="AE41" s="1020"/>
      <c r="AF41" s="1020"/>
      <c r="AG41" s="1020"/>
    </row>
    <row r="42" ht="32.45" customHeight="1" spans="2:23">
      <c r="B42" s="944"/>
      <c r="C42" s="948" t="s">
        <v>54</v>
      </c>
      <c r="D42" s="948"/>
      <c r="E42" s="948"/>
      <c r="F42" s="948"/>
      <c r="G42" s="949"/>
      <c r="H42" s="949"/>
      <c r="I42" s="949"/>
      <c r="J42" s="980" t="s">
        <v>32</v>
      </c>
      <c r="K42" s="949"/>
      <c r="L42" s="949"/>
      <c r="M42" s="949"/>
      <c r="N42" s="980" t="s">
        <v>32</v>
      </c>
      <c r="O42" s="981">
        <f>SUM(G42+K42)</f>
        <v>0</v>
      </c>
      <c r="P42" s="981"/>
      <c r="Q42" s="981"/>
      <c r="R42" s="948">
        <f>(G42*1000)+(K42*1500)</f>
        <v>0</v>
      </c>
      <c r="S42" s="948"/>
      <c r="T42" s="948"/>
      <c r="U42" s="948"/>
      <c r="V42" s="919"/>
      <c r="W42" s="919"/>
    </row>
    <row r="43" ht="32.45" customHeight="1" spans="2:23">
      <c r="B43" s="877"/>
      <c r="C43" s="948" t="s">
        <v>55</v>
      </c>
      <c r="D43" s="948"/>
      <c r="E43" s="948"/>
      <c r="F43" s="948"/>
      <c r="G43" s="949"/>
      <c r="H43" s="949"/>
      <c r="I43" s="949"/>
      <c r="J43" s="980" t="s">
        <v>32</v>
      </c>
      <c r="K43" s="949"/>
      <c r="L43" s="949"/>
      <c r="M43" s="949"/>
      <c r="N43" s="980" t="s">
        <v>32</v>
      </c>
      <c r="O43" s="981">
        <f>SUM(G43+K43)</f>
        <v>0</v>
      </c>
      <c r="P43" s="981"/>
      <c r="Q43" s="981"/>
      <c r="R43" s="948">
        <f>(G43*1000)+(K43*1500)</f>
        <v>0</v>
      </c>
      <c r="S43" s="948"/>
      <c r="T43" s="948"/>
      <c r="U43" s="948"/>
      <c r="V43" s="1012"/>
      <c r="W43" s="1012"/>
    </row>
    <row r="44" ht="27.6" customHeight="1" spans="2:23">
      <c r="B44" s="877"/>
      <c r="C44" s="948" t="s">
        <v>56</v>
      </c>
      <c r="D44" s="948"/>
      <c r="E44" s="948"/>
      <c r="F44" s="948"/>
      <c r="G44" s="949"/>
      <c r="H44" s="949"/>
      <c r="I44" s="949"/>
      <c r="J44" s="980" t="s">
        <v>32</v>
      </c>
      <c r="K44" s="949"/>
      <c r="L44" s="949"/>
      <c r="M44" s="949"/>
      <c r="N44" s="980" t="s">
        <v>32</v>
      </c>
      <c r="O44" s="981">
        <f>SUM(G44+K44)</f>
        <v>0</v>
      </c>
      <c r="P44" s="981"/>
      <c r="Q44" s="981"/>
      <c r="R44" s="948">
        <f>(G44*1000)+(K44*1500)</f>
        <v>0</v>
      </c>
      <c r="S44" s="948"/>
      <c r="T44" s="948"/>
      <c r="U44" s="948"/>
      <c r="V44" s="1012"/>
      <c r="W44" s="1012"/>
    </row>
    <row r="45" ht="27.6" customHeight="1" spans="2:27">
      <c r="B45" s="877"/>
      <c r="C45" s="950" t="s">
        <v>57</v>
      </c>
      <c r="D45" s="951"/>
      <c r="E45" s="951"/>
      <c r="F45" s="951"/>
      <c r="G45" s="951"/>
      <c r="H45" s="951"/>
      <c r="I45" s="951"/>
      <c r="J45" s="982"/>
      <c r="K45" s="982"/>
      <c r="L45" s="982"/>
      <c r="M45" s="982"/>
      <c r="N45" s="982"/>
      <c r="O45" s="982"/>
      <c r="P45" s="982"/>
      <c r="Q45" s="951"/>
      <c r="R45" s="951"/>
      <c r="S45" s="919"/>
      <c r="T45" s="919"/>
      <c r="U45" s="919"/>
      <c r="V45" s="919"/>
      <c r="W45" s="919"/>
      <c r="Z45" s="951"/>
      <c r="AA45" s="1021"/>
    </row>
    <row r="46" ht="25.35" customHeight="1"/>
  </sheetData>
  <sheetProtection password="DD93" sheet="1" objects="1"/>
  <mergeCells count="105">
    <mergeCell ref="B2:Z2"/>
    <mergeCell ref="B3:Z3"/>
    <mergeCell ref="B5:Z5"/>
    <mergeCell ref="B7:Q7"/>
    <mergeCell ref="R7:U7"/>
    <mergeCell ref="V7:Z7"/>
    <mergeCell ref="B8:D8"/>
    <mergeCell ref="E8:Z8"/>
    <mergeCell ref="E9:G9"/>
    <mergeCell ref="H9:L9"/>
    <mergeCell ref="P9:R9"/>
    <mergeCell ref="S9:Z9"/>
    <mergeCell ref="E10:L10"/>
    <mergeCell ref="P10:Z10"/>
    <mergeCell ref="B11:D11"/>
    <mergeCell ref="F11:I11"/>
    <mergeCell ref="J11:L11"/>
    <mergeCell ref="M11:Z11"/>
    <mergeCell ref="E12:G12"/>
    <mergeCell ref="H12:O12"/>
    <mergeCell ref="P12:R12"/>
    <mergeCell ref="S12:Z12"/>
    <mergeCell ref="E13:G13"/>
    <mergeCell ref="H13:O13"/>
    <mergeCell ref="P13:R13"/>
    <mergeCell ref="S13:Z13"/>
    <mergeCell ref="D16:E16"/>
    <mergeCell ref="F16:H16"/>
    <mergeCell ref="D17:E17"/>
    <mergeCell ref="F17:H17"/>
    <mergeCell ref="C20:J20"/>
    <mergeCell ref="K20:R20"/>
    <mergeCell ref="S20:Z20"/>
    <mergeCell ref="C21:D21"/>
    <mergeCell ref="E21:F21"/>
    <mergeCell ref="G21:H21"/>
    <mergeCell ref="I21:J21"/>
    <mergeCell ref="K21:L21"/>
    <mergeCell ref="M21:N21"/>
    <mergeCell ref="O21:P21"/>
    <mergeCell ref="Q21:R21"/>
    <mergeCell ref="S21:T21"/>
    <mergeCell ref="U21:V21"/>
    <mergeCell ref="W21:X21"/>
    <mergeCell ref="Y21:Z21"/>
    <mergeCell ref="C23:D23"/>
    <mergeCell ref="E23:F23"/>
    <mergeCell ref="G23:H23"/>
    <mergeCell ref="I23:J23"/>
    <mergeCell ref="K23:L23"/>
    <mergeCell ref="M23:N23"/>
    <mergeCell ref="O23:P23"/>
    <mergeCell ref="Q23:R23"/>
    <mergeCell ref="S23:T23"/>
    <mergeCell ref="U23:V23"/>
    <mergeCell ref="W23:X23"/>
    <mergeCell ref="Y23:Z23"/>
    <mergeCell ref="J25:M25"/>
    <mergeCell ref="N25:P25"/>
    <mergeCell ref="S25:V25"/>
    <mergeCell ref="W25:Z25"/>
    <mergeCell ref="C29:H29"/>
    <mergeCell ref="I29:M29"/>
    <mergeCell ref="N29:Q29"/>
    <mergeCell ref="S29:X29"/>
    <mergeCell ref="C30:H30"/>
    <mergeCell ref="I30:M30"/>
    <mergeCell ref="N30:Q30"/>
    <mergeCell ref="S30:T30"/>
    <mergeCell ref="U30:V30"/>
    <mergeCell ref="W30:X30"/>
    <mergeCell ref="C31:H31"/>
    <mergeCell ref="I31:M31"/>
    <mergeCell ref="N31:Q31"/>
    <mergeCell ref="S31:X31"/>
    <mergeCell ref="C32:H32"/>
    <mergeCell ref="I32:M32"/>
    <mergeCell ref="N32:Q32"/>
    <mergeCell ref="S32:X32"/>
    <mergeCell ref="C36:E36"/>
    <mergeCell ref="F36:J36"/>
    <mergeCell ref="C41:F41"/>
    <mergeCell ref="G41:J41"/>
    <mergeCell ref="K41:N41"/>
    <mergeCell ref="O41:Q41"/>
    <mergeCell ref="R41:U41"/>
    <mergeCell ref="C42:F42"/>
    <mergeCell ref="G42:I42"/>
    <mergeCell ref="K42:M42"/>
    <mergeCell ref="O42:Q42"/>
    <mergeCell ref="R42:U42"/>
    <mergeCell ref="C43:F43"/>
    <mergeCell ref="G43:I43"/>
    <mergeCell ref="K43:M43"/>
    <mergeCell ref="O43:Q43"/>
    <mergeCell ref="R43:U43"/>
    <mergeCell ref="C44:F44"/>
    <mergeCell ref="G44:I44"/>
    <mergeCell ref="K44:M44"/>
    <mergeCell ref="O44:Q44"/>
    <mergeCell ref="R44:U44"/>
    <mergeCell ref="B20:B21"/>
    <mergeCell ref="B9:D10"/>
    <mergeCell ref="B12:D13"/>
    <mergeCell ref="M9:O10"/>
  </mergeCells>
  <printOptions horizontalCentered="1"/>
  <pageMargins left="0.590551181102362" right="0.196850393700787" top="0.551181102362205" bottom="0.196850393700787" header="0.511811023622047" footer="0.196850393700787"/>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0"/>
  <sheetViews>
    <sheetView view="pageBreakPreview" zoomScaleNormal="100" topLeftCell="B1" workbookViewId="0">
      <selection activeCell="C7" sqref="C7:H7"/>
    </sheetView>
  </sheetViews>
  <sheetFormatPr defaultColWidth="9" defaultRowHeight="21"/>
  <cols>
    <col min="1" max="1" width="3.40740740740741" style="822" customWidth="1"/>
    <col min="2" max="2" width="30.1296296296296" style="822" customWidth="1"/>
    <col min="3" max="6" width="9.40740740740741" style="822" customWidth="1"/>
    <col min="7" max="7" width="23.5925925925926" style="822" customWidth="1"/>
    <col min="8" max="8" width="23.8611111111111" style="822" customWidth="1"/>
    <col min="9" max="9" width="0.953703703703704" style="822" customWidth="1"/>
    <col min="10" max="16384" width="9" style="822"/>
  </cols>
  <sheetData>
    <row r="1" s="821" customFormat="1" ht="45" customHeight="1" spans="1:15">
      <c r="A1" s="856" t="s">
        <v>0</v>
      </c>
      <c r="B1" s="856"/>
      <c r="C1" s="856"/>
      <c r="D1" s="856"/>
      <c r="E1" s="856"/>
      <c r="F1" s="856"/>
      <c r="G1" s="856"/>
      <c r="H1" s="856"/>
      <c r="I1" s="873"/>
      <c r="J1" s="873"/>
      <c r="K1" s="873"/>
      <c r="L1" s="873"/>
      <c r="M1" s="873"/>
      <c r="N1" s="873"/>
      <c r="O1" s="873"/>
    </row>
    <row r="2" ht="24.6" customHeight="1" spans="1:9">
      <c r="A2" s="824" t="s">
        <v>58</v>
      </c>
      <c r="B2" s="824"/>
      <c r="C2" s="824"/>
      <c r="D2" s="824"/>
      <c r="E2" s="824"/>
      <c r="F2" s="824"/>
      <c r="G2" s="824"/>
      <c r="H2" s="824"/>
      <c r="I2" s="825"/>
    </row>
    <row r="3" ht="9.95" customHeight="1" spans="1:9">
      <c r="A3" s="824"/>
      <c r="B3" s="824"/>
      <c r="C3" s="824"/>
      <c r="D3" s="824"/>
      <c r="E3" s="824"/>
      <c r="F3" s="824"/>
      <c r="G3" s="824"/>
      <c r="H3" s="824"/>
      <c r="I3" s="825"/>
    </row>
    <row r="4" ht="27.6" customHeight="1" spans="1:9">
      <c r="A4" s="827"/>
      <c r="B4" s="828" t="s">
        <v>2</v>
      </c>
      <c r="C4" s="828"/>
      <c r="D4" s="828"/>
      <c r="E4" s="828"/>
      <c r="F4" s="828"/>
      <c r="G4" s="831" t="s">
        <v>3</v>
      </c>
      <c r="H4" s="834" t="str">
        <f>IF(出場申込書!V7="","",出場申込書!V7)</f>
        <v/>
      </c>
      <c r="I4" s="825"/>
    </row>
    <row r="5" ht="20.1" customHeight="1" spans="1:9">
      <c r="A5" s="827"/>
      <c r="B5" s="827"/>
      <c r="C5" s="827"/>
      <c r="D5" s="827"/>
      <c r="E5" s="827"/>
      <c r="F5" s="827"/>
      <c r="G5" s="827"/>
      <c r="H5" s="827"/>
      <c r="I5" s="825"/>
    </row>
    <row r="6" ht="36" customHeight="1" spans="2:8">
      <c r="B6" s="831" t="s">
        <v>59</v>
      </c>
      <c r="C6" s="832"/>
      <c r="D6" s="833"/>
      <c r="E6" s="833"/>
      <c r="F6" s="833"/>
      <c r="G6" s="833"/>
      <c r="H6" s="833"/>
    </row>
    <row r="7" ht="36" customHeight="1" spans="2:8">
      <c r="B7" s="831" t="s">
        <v>5</v>
      </c>
      <c r="C7" s="834" t="str">
        <f>IF(出場申込書!E10="","",出場申込書!E10)</f>
        <v/>
      </c>
      <c r="D7" s="830"/>
      <c r="E7" s="830"/>
      <c r="F7" s="830"/>
      <c r="G7" s="830"/>
      <c r="H7" s="830"/>
    </row>
    <row r="8" ht="36" customHeight="1" spans="2:8">
      <c r="B8" s="831" t="s">
        <v>7</v>
      </c>
      <c r="C8" s="834" t="str">
        <f>IF(出場申込書!P10="","",出場申込書!P10)</f>
        <v/>
      </c>
      <c r="D8" s="830"/>
      <c r="E8" s="830"/>
      <c r="F8" s="830"/>
      <c r="G8" s="830"/>
      <c r="H8" s="830"/>
    </row>
    <row r="9" ht="36" customHeight="1" spans="2:8">
      <c r="B9" s="831" t="s">
        <v>60</v>
      </c>
      <c r="C9" s="834" t="str">
        <f>IF(出場申込書!E8="","",出場申込書!E8)</f>
        <v/>
      </c>
      <c r="D9" s="830"/>
      <c r="E9" s="830"/>
      <c r="F9" s="830"/>
      <c r="G9" s="830"/>
      <c r="H9" s="830"/>
    </row>
    <row r="10" ht="20.1" customHeight="1"/>
    <row r="11" ht="30" customHeight="1" spans="1:8">
      <c r="A11" s="857"/>
      <c r="B11" s="837" t="s">
        <v>61</v>
      </c>
      <c r="C11" s="858" t="s">
        <v>62</v>
      </c>
      <c r="D11" s="858"/>
      <c r="E11" s="858"/>
      <c r="F11" s="858"/>
      <c r="G11" s="838" t="s">
        <v>38</v>
      </c>
      <c r="H11" s="839" t="s">
        <v>63</v>
      </c>
    </row>
    <row r="12" ht="36" customHeight="1" spans="1:8">
      <c r="A12" s="859">
        <v>1</v>
      </c>
      <c r="B12" s="840"/>
      <c r="C12" s="860" t="s">
        <v>27</v>
      </c>
      <c r="D12" s="860" t="s">
        <v>28</v>
      </c>
      <c r="E12" s="860" t="s">
        <v>29</v>
      </c>
      <c r="F12" s="861" t="s">
        <v>30</v>
      </c>
      <c r="G12" s="862"/>
      <c r="H12" s="863"/>
    </row>
    <row r="13" ht="36" customHeight="1" spans="1:8">
      <c r="A13" s="830">
        <v>2</v>
      </c>
      <c r="B13" s="840"/>
      <c r="C13" s="864" t="s">
        <v>27</v>
      </c>
      <c r="D13" s="864" t="s">
        <v>28</v>
      </c>
      <c r="E13" s="864" t="s">
        <v>29</v>
      </c>
      <c r="F13" s="865" t="s">
        <v>30</v>
      </c>
      <c r="G13" s="866"/>
      <c r="H13" s="867"/>
    </row>
    <row r="14" ht="36" customHeight="1" spans="1:8">
      <c r="A14" s="859">
        <v>3</v>
      </c>
      <c r="B14" s="840"/>
      <c r="C14" s="864" t="s">
        <v>27</v>
      </c>
      <c r="D14" s="864" t="s">
        <v>28</v>
      </c>
      <c r="E14" s="864" t="s">
        <v>29</v>
      </c>
      <c r="F14" s="865" t="s">
        <v>30</v>
      </c>
      <c r="G14" s="866"/>
      <c r="H14" s="867"/>
    </row>
    <row r="15" ht="36" customHeight="1" spans="1:8">
      <c r="A15" s="830">
        <v>4</v>
      </c>
      <c r="B15" s="840"/>
      <c r="C15" s="864" t="s">
        <v>27</v>
      </c>
      <c r="D15" s="864" t="s">
        <v>28</v>
      </c>
      <c r="E15" s="864" t="s">
        <v>29</v>
      </c>
      <c r="F15" s="865" t="s">
        <v>30</v>
      </c>
      <c r="G15" s="866"/>
      <c r="H15" s="867"/>
    </row>
    <row r="16" ht="36" customHeight="1" spans="1:8">
      <c r="A16" s="859">
        <v>5</v>
      </c>
      <c r="B16" s="840"/>
      <c r="C16" s="864" t="s">
        <v>27</v>
      </c>
      <c r="D16" s="864" t="s">
        <v>28</v>
      </c>
      <c r="E16" s="864" t="s">
        <v>29</v>
      </c>
      <c r="F16" s="865" t="s">
        <v>30</v>
      </c>
      <c r="G16" s="866"/>
      <c r="H16" s="867"/>
    </row>
    <row r="17" ht="36" customHeight="1" spans="1:8">
      <c r="A17" s="830">
        <v>6</v>
      </c>
      <c r="B17" s="840"/>
      <c r="C17" s="864" t="s">
        <v>27</v>
      </c>
      <c r="D17" s="864" t="s">
        <v>28</v>
      </c>
      <c r="E17" s="864" t="s">
        <v>29</v>
      </c>
      <c r="F17" s="865" t="s">
        <v>30</v>
      </c>
      <c r="G17" s="866"/>
      <c r="H17" s="867"/>
    </row>
    <row r="18" ht="9.75" customHeight="1" spans="1:8">
      <c r="A18" s="827"/>
      <c r="B18" s="827"/>
      <c r="C18" s="827"/>
      <c r="D18" s="827"/>
      <c r="E18" s="827"/>
      <c r="F18" s="827"/>
      <c r="G18" s="827"/>
      <c r="H18" s="827"/>
    </row>
    <row r="19" ht="30" customHeight="1" spans="1:8">
      <c r="A19" s="857"/>
      <c r="B19" s="837" t="s">
        <v>64</v>
      </c>
      <c r="C19" s="858" t="s">
        <v>62</v>
      </c>
      <c r="D19" s="858"/>
      <c r="E19" s="858"/>
      <c r="F19" s="858"/>
      <c r="G19" s="838" t="s">
        <v>38</v>
      </c>
      <c r="H19" s="839" t="s">
        <v>63</v>
      </c>
    </row>
    <row r="20" ht="36" customHeight="1" spans="1:8">
      <c r="A20" s="859">
        <v>1</v>
      </c>
      <c r="B20" s="840"/>
      <c r="C20" s="860" t="s">
        <v>27</v>
      </c>
      <c r="D20" s="860" t="s">
        <v>28</v>
      </c>
      <c r="E20" s="860" t="s">
        <v>29</v>
      </c>
      <c r="F20" s="861" t="s">
        <v>30</v>
      </c>
      <c r="G20" s="862"/>
      <c r="H20" s="863"/>
    </row>
    <row r="21" ht="36" customHeight="1" spans="1:8">
      <c r="A21" s="830">
        <v>2</v>
      </c>
      <c r="B21" s="840"/>
      <c r="C21" s="860" t="s">
        <v>27</v>
      </c>
      <c r="D21" s="864" t="s">
        <v>28</v>
      </c>
      <c r="E21" s="864" t="s">
        <v>29</v>
      </c>
      <c r="F21" s="865" t="s">
        <v>30</v>
      </c>
      <c r="G21" s="866"/>
      <c r="H21" s="867"/>
    </row>
    <row r="22" ht="36" customHeight="1" spans="1:8">
      <c r="A22" s="859">
        <v>3</v>
      </c>
      <c r="B22" s="840"/>
      <c r="C22" s="860" t="s">
        <v>27</v>
      </c>
      <c r="D22" s="864" t="s">
        <v>28</v>
      </c>
      <c r="E22" s="864" t="s">
        <v>29</v>
      </c>
      <c r="F22" s="865" t="s">
        <v>30</v>
      </c>
      <c r="G22" s="866"/>
      <c r="H22" s="867"/>
    </row>
    <row r="23" ht="36" customHeight="1" spans="1:8">
      <c r="A23" s="830">
        <v>4</v>
      </c>
      <c r="B23" s="840"/>
      <c r="C23" s="860" t="s">
        <v>27</v>
      </c>
      <c r="D23" s="864" t="s">
        <v>28</v>
      </c>
      <c r="E23" s="864" t="s">
        <v>29</v>
      </c>
      <c r="F23" s="865" t="s">
        <v>30</v>
      </c>
      <c r="G23" s="866"/>
      <c r="H23" s="867"/>
    </row>
    <row r="24" ht="36" customHeight="1" spans="1:8">
      <c r="A24" s="859">
        <v>5</v>
      </c>
      <c r="B24" s="840"/>
      <c r="C24" s="860" t="s">
        <v>27</v>
      </c>
      <c r="D24" s="864" t="s">
        <v>28</v>
      </c>
      <c r="E24" s="864" t="s">
        <v>29</v>
      </c>
      <c r="F24" s="865" t="s">
        <v>30</v>
      </c>
      <c r="G24" s="866"/>
      <c r="H24" s="867"/>
    </row>
    <row r="25" ht="36" customHeight="1" spans="1:8">
      <c r="A25" s="830">
        <v>6</v>
      </c>
      <c r="B25" s="840"/>
      <c r="C25" s="864" t="s">
        <v>27</v>
      </c>
      <c r="D25" s="864" t="s">
        <v>28</v>
      </c>
      <c r="E25" s="864" t="s">
        <v>29</v>
      </c>
      <c r="F25" s="865" t="s">
        <v>30</v>
      </c>
      <c r="G25" s="866"/>
      <c r="H25" s="867"/>
    </row>
    <row r="26" ht="15" customHeight="1" spans="1:8">
      <c r="A26" s="868"/>
      <c r="B26" s="868"/>
      <c r="C26" s="868"/>
      <c r="D26" s="869"/>
      <c r="E26" s="869"/>
      <c r="F26" s="869"/>
      <c r="G26" s="869"/>
      <c r="H26" s="869"/>
    </row>
    <row r="27" ht="30" customHeight="1" spans="1:8">
      <c r="A27" s="857"/>
      <c r="B27" s="837" t="s">
        <v>65</v>
      </c>
      <c r="C27" s="858" t="s">
        <v>62</v>
      </c>
      <c r="D27" s="858"/>
      <c r="E27" s="858"/>
      <c r="F27" s="858"/>
      <c r="G27" s="838" t="s">
        <v>38</v>
      </c>
      <c r="H27" s="839" t="s">
        <v>63</v>
      </c>
    </row>
    <row r="28" ht="36" customHeight="1" spans="1:8">
      <c r="A28" s="859">
        <v>1</v>
      </c>
      <c r="B28" s="840"/>
      <c r="C28" s="860" t="s">
        <v>27</v>
      </c>
      <c r="D28" s="860" t="s">
        <v>28</v>
      </c>
      <c r="E28" s="860" t="s">
        <v>29</v>
      </c>
      <c r="F28" s="861" t="s">
        <v>30</v>
      </c>
      <c r="G28" s="862"/>
      <c r="H28" s="863"/>
    </row>
    <row r="29" ht="36" customHeight="1" spans="1:8">
      <c r="A29" s="830">
        <v>2</v>
      </c>
      <c r="B29" s="840"/>
      <c r="C29" s="864" t="s">
        <v>27</v>
      </c>
      <c r="D29" s="864" t="s">
        <v>28</v>
      </c>
      <c r="E29" s="864" t="s">
        <v>29</v>
      </c>
      <c r="F29" s="865" t="s">
        <v>30</v>
      </c>
      <c r="G29" s="866"/>
      <c r="H29" s="867"/>
    </row>
    <row r="30" ht="36" customHeight="1" spans="1:8">
      <c r="A30" s="859">
        <v>3</v>
      </c>
      <c r="B30" s="840"/>
      <c r="C30" s="864" t="s">
        <v>27</v>
      </c>
      <c r="D30" s="864" t="s">
        <v>28</v>
      </c>
      <c r="E30" s="864" t="s">
        <v>29</v>
      </c>
      <c r="F30" s="865" t="s">
        <v>30</v>
      </c>
      <c r="G30" s="866"/>
      <c r="H30" s="867"/>
    </row>
    <row r="31" ht="36" customHeight="1" spans="1:8">
      <c r="A31" s="830">
        <v>4</v>
      </c>
      <c r="B31" s="840"/>
      <c r="C31" s="864" t="s">
        <v>27</v>
      </c>
      <c r="D31" s="864" t="s">
        <v>28</v>
      </c>
      <c r="E31" s="864" t="s">
        <v>29</v>
      </c>
      <c r="F31" s="865" t="s">
        <v>30</v>
      </c>
      <c r="G31" s="866"/>
      <c r="H31" s="867"/>
    </row>
    <row r="32" ht="36" customHeight="1" spans="1:8">
      <c r="A32" s="859">
        <v>5</v>
      </c>
      <c r="B32" s="840"/>
      <c r="C32" s="864" t="s">
        <v>27</v>
      </c>
      <c r="D32" s="864" t="s">
        <v>28</v>
      </c>
      <c r="E32" s="864" t="s">
        <v>29</v>
      </c>
      <c r="F32" s="865" t="s">
        <v>30</v>
      </c>
      <c r="G32" s="866"/>
      <c r="H32" s="867"/>
    </row>
    <row r="33" ht="36" customHeight="1" spans="1:8">
      <c r="A33" s="830">
        <v>6</v>
      </c>
      <c r="B33" s="840"/>
      <c r="C33" s="864" t="s">
        <v>27</v>
      </c>
      <c r="D33" s="864" t="s">
        <v>28</v>
      </c>
      <c r="E33" s="864" t="s">
        <v>29</v>
      </c>
      <c r="F33" s="865" t="s">
        <v>30</v>
      </c>
      <c r="G33" s="866"/>
      <c r="H33" s="867"/>
    </row>
    <row r="34" ht="23.45" customHeight="1" spans="1:8">
      <c r="A34" s="870" t="s">
        <v>66</v>
      </c>
      <c r="B34" s="870"/>
      <c r="C34" s="870"/>
      <c r="D34" s="870"/>
      <c r="E34" s="870"/>
      <c r="F34" s="870"/>
      <c r="G34" s="870"/>
      <c r="H34" s="870"/>
    </row>
    <row r="35" ht="22.7" customHeight="1" spans="1:8">
      <c r="A35" s="871" t="s">
        <v>67</v>
      </c>
      <c r="B35" s="871"/>
      <c r="C35" s="871"/>
      <c r="D35" s="871"/>
      <c r="E35" s="871"/>
      <c r="F35" s="871"/>
      <c r="G35" s="871"/>
      <c r="H35" s="871"/>
    </row>
    <row r="36" ht="30" customHeight="1" spans="1:8">
      <c r="A36" s="872"/>
      <c r="B36" s="872"/>
      <c r="C36" s="872"/>
      <c r="D36" s="872"/>
      <c r="E36" s="872"/>
      <c r="F36" s="872"/>
      <c r="G36" s="872"/>
      <c r="H36" s="872"/>
    </row>
    <row r="37" ht="30" customHeight="1" spans="1:8">
      <c r="A37" s="870"/>
      <c r="B37" s="870"/>
      <c r="C37" s="870"/>
      <c r="D37" s="870"/>
      <c r="E37" s="870"/>
      <c r="F37" s="870"/>
      <c r="G37" s="870"/>
      <c r="H37" s="870"/>
    </row>
    <row r="38" ht="32.1" customHeight="1" spans="4:8">
      <c r="D38" s="847"/>
      <c r="E38" s="847"/>
      <c r="F38" s="847"/>
      <c r="G38" s="847"/>
      <c r="H38" s="847"/>
    </row>
    <row r="39" ht="32.1" customHeight="1"/>
    <row r="40" ht="32.1" customHeight="1"/>
  </sheetData>
  <sheetProtection password="DD93" sheet="1" objects="1"/>
  <mergeCells count="15">
    <mergeCell ref="A1:H1"/>
    <mergeCell ref="A2:H2"/>
    <mergeCell ref="B4:F4"/>
    <mergeCell ref="C6:H6"/>
    <mergeCell ref="C7:H7"/>
    <mergeCell ref="C8:H8"/>
    <mergeCell ref="C9:H9"/>
    <mergeCell ref="C11:F11"/>
    <mergeCell ref="A18:H18"/>
    <mergeCell ref="C19:F19"/>
    <mergeCell ref="C27:F27"/>
    <mergeCell ref="A34:H34"/>
    <mergeCell ref="A35:H35"/>
    <mergeCell ref="A36:H36"/>
    <mergeCell ref="A37:H37"/>
  </mergeCells>
  <printOptions horizontalCentered="1"/>
  <pageMargins left="0.708661417322835" right="0.708661417322835" top="0.748031496062992" bottom="0.748031496062992" header="0.31496062992126" footer="0.31496062992126"/>
  <pageSetup paperSize="9" scale="6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T34"/>
  <sheetViews>
    <sheetView view="pageBreakPreview" zoomScaleNormal="100" workbookViewId="0">
      <selection activeCell="C9" sqref="C9:D9"/>
    </sheetView>
  </sheetViews>
  <sheetFormatPr defaultColWidth="9" defaultRowHeight="21"/>
  <cols>
    <col min="1" max="1" width="5.59259259259259" style="822" customWidth="1"/>
    <col min="2" max="2" width="25.6296296296296" style="822" customWidth="1"/>
    <col min="3" max="3" width="35.5925925925926" style="822" customWidth="1"/>
    <col min="4" max="4" width="30.6759259259259" style="822" customWidth="1"/>
    <col min="5" max="5" width="10.6296296296296" style="822" customWidth="1"/>
    <col min="6" max="16384" width="9" style="822"/>
  </cols>
  <sheetData>
    <row r="1" s="821" customFormat="1" ht="30" customHeight="1" spans="1:20">
      <c r="A1" s="823" t="s">
        <v>0</v>
      </c>
      <c r="B1" s="823"/>
      <c r="C1" s="823"/>
      <c r="D1" s="823"/>
      <c r="E1" s="823"/>
      <c r="F1" s="848"/>
      <c r="G1" s="848"/>
      <c r="H1" s="848"/>
      <c r="I1" s="848"/>
      <c r="J1" s="848"/>
      <c r="K1" s="848"/>
      <c r="L1" s="848"/>
      <c r="M1" s="848"/>
      <c r="N1" s="848"/>
      <c r="O1" s="848"/>
      <c r="P1" s="848"/>
      <c r="Q1" s="848"/>
      <c r="R1" s="848"/>
      <c r="S1" s="848"/>
      <c r="T1" s="848"/>
    </row>
    <row r="2" ht="30" customHeight="1" spans="1:5">
      <c r="A2" s="824" t="s">
        <v>68</v>
      </c>
      <c r="B2" s="824"/>
      <c r="C2" s="824"/>
      <c r="D2" s="824"/>
      <c r="E2" s="824"/>
    </row>
    <row r="3" ht="28" customHeight="1" spans="1:6">
      <c r="A3" s="824"/>
      <c r="B3" s="824"/>
      <c r="C3" s="824"/>
      <c r="D3" s="824"/>
      <c r="E3" s="824"/>
      <c r="F3" s="825"/>
    </row>
    <row r="4" ht="20.1" customHeight="1" spans="1:5">
      <c r="A4" s="827"/>
      <c r="B4" s="828" t="s">
        <v>2</v>
      </c>
      <c r="C4" s="828"/>
      <c r="D4" s="829" t="s">
        <v>3</v>
      </c>
      <c r="E4" s="827"/>
    </row>
    <row r="5" ht="30" customHeight="1" spans="1:5">
      <c r="A5" s="827"/>
      <c r="B5" s="827"/>
      <c r="C5" s="827"/>
      <c r="D5" s="830" t="str">
        <f>IF(出場申込書!V7="","",出場申込書!V7)</f>
        <v/>
      </c>
      <c r="E5" s="849"/>
    </row>
    <row r="6" ht="20.1" customHeight="1" spans="1:5">
      <c r="A6" s="827"/>
      <c r="B6" s="827"/>
      <c r="C6" s="827"/>
      <c r="D6" s="827"/>
      <c r="E6" s="827"/>
    </row>
    <row r="7" ht="31.35" customHeight="1" spans="2:5">
      <c r="B7" s="831" t="s">
        <v>59</v>
      </c>
      <c r="C7" s="850"/>
      <c r="D7" s="850"/>
      <c r="E7" s="851"/>
    </row>
    <row r="8" ht="31.35" customHeight="1" spans="2:5">
      <c r="B8" s="831" t="s">
        <v>5</v>
      </c>
      <c r="C8" s="852" t="str">
        <f>IF(出場申込書!E10="","",出場申込書!E10)</f>
        <v/>
      </c>
      <c r="D8" s="852"/>
      <c r="E8" s="853"/>
    </row>
    <row r="9" ht="31.35" customHeight="1" spans="2:5">
      <c r="B9" s="831" t="s">
        <v>7</v>
      </c>
      <c r="C9" s="852" t="str">
        <f>IF(出場申込書!P10="","",出場申込書!P10)</f>
        <v/>
      </c>
      <c r="D9" s="852"/>
      <c r="E9" s="853"/>
    </row>
    <row r="10" ht="31.35" customHeight="1" spans="2:5">
      <c r="B10" s="831" t="s">
        <v>60</v>
      </c>
      <c r="C10" s="852" t="str">
        <f>IF(出場申込書!E8="","",出場申込書!E8)</f>
        <v/>
      </c>
      <c r="D10" s="852"/>
      <c r="E10" s="853"/>
    </row>
    <row r="11" customHeight="1" spans="2:4">
      <c r="B11" s="854"/>
      <c r="C11" s="827"/>
      <c r="D11" s="827"/>
    </row>
    <row r="12" ht="30" customHeight="1" spans="2:2">
      <c r="B12" s="835" t="s">
        <v>18</v>
      </c>
    </row>
    <row r="13" ht="30" customHeight="1" spans="1:5">
      <c r="A13" s="836"/>
      <c r="B13" s="837" t="s">
        <v>69</v>
      </c>
      <c r="C13" s="838" t="s">
        <v>38</v>
      </c>
      <c r="D13" s="838" t="s">
        <v>63</v>
      </c>
      <c r="E13" s="839" t="s">
        <v>70</v>
      </c>
    </row>
    <row r="14" ht="36" customHeight="1" spans="1:5">
      <c r="A14" s="830">
        <v>1</v>
      </c>
      <c r="B14" s="840"/>
      <c r="C14" s="841"/>
      <c r="D14" s="842"/>
      <c r="E14" s="832"/>
    </row>
    <row r="15" ht="36" customHeight="1" spans="1:5">
      <c r="A15" s="830">
        <v>2</v>
      </c>
      <c r="B15" s="840"/>
      <c r="C15" s="841"/>
      <c r="D15" s="841"/>
      <c r="E15" s="832"/>
    </row>
    <row r="16" ht="36" customHeight="1" spans="1:5">
      <c r="A16" s="830">
        <v>3</v>
      </c>
      <c r="B16" s="840"/>
      <c r="C16" s="841"/>
      <c r="D16" s="841"/>
      <c r="E16" s="832"/>
    </row>
    <row r="17" ht="36" customHeight="1" spans="1:5">
      <c r="A17" s="830">
        <v>4</v>
      </c>
      <c r="B17" s="840"/>
      <c r="C17" s="841"/>
      <c r="D17" s="841"/>
      <c r="E17" s="832"/>
    </row>
    <row r="18" ht="34.5" customHeight="1" spans="1:5">
      <c r="A18" s="830">
        <v>5</v>
      </c>
      <c r="B18" s="840"/>
      <c r="C18" s="841"/>
      <c r="D18" s="841"/>
      <c r="E18" s="832"/>
    </row>
    <row r="19" ht="34.5" customHeight="1" spans="1:5">
      <c r="A19" s="830">
        <v>6</v>
      </c>
      <c r="B19" s="840"/>
      <c r="C19" s="841"/>
      <c r="D19" s="841"/>
      <c r="E19" s="832"/>
    </row>
    <row r="20" ht="36" customHeight="1" spans="1:5">
      <c r="A20" s="830">
        <v>7</v>
      </c>
      <c r="B20" s="840"/>
      <c r="C20" s="841"/>
      <c r="D20" s="843"/>
      <c r="E20" s="832"/>
    </row>
    <row r="21" ht="36" customHeight="1" spans="1:5">
      <c r="A21" s="830">
        <v>8</v>
      </c>
      <c r="B21" s="840"/>
      <c r="C21" s="841"/>
      <c r="D21" s="843"/>
      <c r="E21" s="832"/>
    </row>
    <row r="22" ht="36" customHeight="1" spans="1:5">
      <c r="A22" s="830">
        <v>9</v>
      </c>
      <c r="B22" s="840"/>
      <c r="C22" s="841"/>
      <c r="D22" s="843"/>
      <c r="E22" s="832"/>
    </row>
    <row r="23" ht="34.5" customHeight="1" spans="1:5">
      <c r="A23" s="830">
        <v>10</v>
      </c>
      <c r="B23" s="840"/>
      <c r="C23" s="841"/>
      <c r="D23" s="841"/>
      <c r="E23" s="832"/>
    </row>
    <row r="24" ht="36" customHeight="1" spans="1:5">
      <c r="A24" s="830">
        <v>11</v>
      </c>
      <c r="B24" s="840"/>
      <c r="C24" s="841"/>
      <c r="D24" s="841"/>
      <c r="E24" s="832"/>
    </row>
    <row r="25" ht="36" customHeight="1" spans="1:5">
      <c r="A25" s="830">
        <v>12</v>
      </c>
      <c r="B25" s="840"/>
      <c r="C25" s="841"/>
      <c r="D25" s="841"/>
      <c r="E25" s="832"/>
    </row>
    <row r="26" ht="36" customHeight="1" spans="1:5">
      <c r="A26" s="830">
        <v>13</v>
      </c>
      <c r="B26" s="840"/>
      <c r="C26" s="841"/>
      <c r="D26" s="841"/>
      <c r="E26" s="832"/>
    </row>
    <row r="27" ht="36" customHeight="1" spans="1:5">
      <c r="A27" s="830">
        <v>14</v>
      </c>
      <c r="B27" s="840"/>
      <c r="C27" s="841"/>
      <c r="D27" s="841"/>
      <c r="E27" s="832"/>
    </row>
    <row r="28" ht="36" customHeight="1" spans="1:5">
      <c r="A28" s="830">
        <v>15</v>
      </c>
      <c r="B28" s="840"/>
      <c r="C28" s="841"/>
      <c r="D28" s="841"/>
      <c r="E28" s="832"/>
    </row>
    <row r="29" ht="20.1" customHeight="1" spans="1:5">
      <c r="A29" s="844"/>
      <c r="B29" s="844"/>
      <c r="C29" s="844"/>
      <c r="D29" s="844"/>
      <c r="E29" s="844"/>
    </row>
    <row r="30" ht="30" customHeight="1" spans="1:5">
      <c r="A30" s="845" t="s">
        <v>67</v>
      </c>
      <c r="B30" s="845"/>
      <c r="C30" s="845"/>
      <c r="D30" s="845"/>
      <c r="E30" s="845"/>
    </row>
    <row r="31" ht="24.6" customHeight="1" spans="1:5">
      <c r="A31" s="855" t="s">
        <v>71</v>
      </c>
      <c r="B31" s="855"/>
      <c r="C31" s="855"/>
      <c r="D31" s="855"/>
      <c r="E31" s="855"/>
    </row>
    <row r="32" ht="32.1" customHeight="1" spans="2:5">
      <c r="B32" s="847"/>
      <c r="C32" s="847"/>
      <c r="D32" s="847"/>
      <c r="E32" s="847"/>
    </row>
    <row r="33" ht="32.1" customHeight="1"/>
    <row r="34" ht="32.1" customHeight="1"/>
  </sheetData>
  <sheetProtection password="DD93" sheet="1" objects="1"/>
  <mergeCells count="10">
    <mergeCell ref="A1:E1"/>
    <mergeCell ref="A2:E2"/>
    <mergeCell ref="B4:C4"/>
    <mergeCell ref="C7:D7"/>
    <mergeCell ref="C8:D8"/>
    <mergeCell ref="C9:D9"/>
    <mergeCell ref="C10:D10"/>
    <mergeCell ref="A29:E29"/>
    <mergeCell ref="A30:E30"/>
    <mergeCell ref="A31:E31"/>
  </mergeCells>
  <hyperlinks>
    <hyperlink ref="A31:E31" location="参加申込書!A1" display="申込へ戻る"/>
  </hyperlinks>
  <printOptions horizontalCentered="1"/>
  <pageMargins left="0.708661417322835" right="0.708661417322835" top="0.748031496062992" bottom="0.748031496062992" header="0.31496062992126" footer="0.31496062992126"/>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34"/>
  <sheetViews>
    <sheetView view="pageBreakPreview" zoomScaleNormal="100" workbookViewId="0">
      <selection activeCell="C8" sqref="C8:D8"/>
    </sheetView>
  </sheetViews>
  <sheetFormatPr defaultColWidth="9" defaultRowHeight="21" outlineLevelCol="5"/>
  <cols>
    <col min="1" max="1" width="5.59259259259259" style="822" customWidth="1"/>
    <col min="2" max="2" width="25.6296296296296" style="822" customWidth="1"/>
    <col min="3" max="3" width="35.5925925925926" style="822" customWidth="1"/>
    <col min="4" max="4" width="30.6759259259259" style="822" customWidth="1"/>
    <col min="5" max="5" width="10.6296296296296" style="822" customWidth="1"/>
    <col min="6" max="16384" width="9" style="822"/>
  </cols>
  <sheetData>
    <row r="1" s="821" customFormat="1" ht="30" customHeight="1" spans="1:5">
      <c r="A1" s="823" t="s">
        <v>0</v>
      </c>
      <c r="B1" s="823"/>
      <c r="C1" s="823"/>
      <c r="D1" s="823"/>
      <c r="E1" s="823"/>
    </row>
    <row r="2" ht="30" customHeight="1" spans="1:6">
      <c r="A2" s="824" t="s">
        <v>72</v>
      </c>
      <c r="B2" s="824"/>
      <c r="C2" s="824"/>
      <c r="D2" s="824"/>
      <c r="E2" s="824"/>
      <c r="F2" s="825"/>
    </row>
    <row r="3" ht="30" customHeight="1" spans="1:6">
      <c r="A3" s="826"/>
      <c r="B3" s="826"/>
      <c r="C3" s="826"/>
      <c r="D3" s="826"/>
      <c r="E3" s="826"/>
      <c r="F3" s="825"/>
    </row>
    <row r="4" ht="20.1" customHeight="1" spans="1:6">
      <c r="A4" s="827"/>
      <c r="B4" s="828" t="s">
        <v>2</v>
      </c>
      <c r="C4" s="828"/>
      <c r="D4" s="829" t="s">
        <v>3</v>
      </c>
      <c r="E4" s="827"/>
      <c r="F4" s="825"/>
    </row>
    <row r="5" ht="30" customHeight="1" spans="1:6">
      <c r="A5" s="827"/>
      <c r="B5" s="827"/>
      <c r="C5" s="827"/>
      <c r="D5" s="830" t="str">
        <f>IF(出場申込書!V7="","",出場申込書!V7)</f>
        <v/>
      </c>
      <c r="E5" s="827"/>
      <c r="F5" s="825"/>
    </row>
    <row r="6" ht="20.1" customHeight="1" spans="1:6">
      <c r="A6" s="827"/>
      <c r="B6" s="827"/>
      <c r="C6" s="827"/>
      <c r="D6" s="827"/>
      <c r="E6" s="827"/>
      <c r="F6" s="825"/>
    </row>
    <row r="7" ht="36" customHeight="1" spans="2:4">
      <c r="B7" s="831" t="s">
        <v>59</v>
      </c>
      <c r="C7" s="832"/>
      <c r="D7" s="833"/>
    </row>
    <row r="8" ht="36" customHeight="1" spans="2:4">
      <c r="B8" s="831" t="s">
        <v>5</v>
      </c>
      <c r="C8" s="834" t="str">
        <f>IF(出場申込書!E10="","",出場申込書!E10)</f>
        <v/>
      </c>
      <c r="D8" s="830"/>
    </row>
    <row r="9" ht="36" customHeight="1" spans="2:4">
      <c r="B9" s="831" t="s">
        <v>7</v>
      </c>
      <c r="C9" s="834" t="str">
        <f>IF(出場申込書!P10="","",出場申込書!P10)</f>
        <v/>
      </c>
      <c r="D9" s="830"/>
    </row>
    <row r="10" ht="36" customHeight="1" spans="2:4">
      <c r="B10" s="831" t="s">
        <v>60</v>
      </c>
      <c r="C10" s="834" t="str">
        <f>IF(出場申込書!E8="","",出場申込書!E8)</f>
        <v/>
      </c>
      <c r="D10" s="830"/>
    </row>
    <row r="11" ht="20.1" customHeight="1"/>
    <row r="12" ht="30" customHeight="1" spans="2:2">
      <c r="B12" s="835" t="s">
        <v>20</v>
      </c>
    </row>
    <row r="13" ht="30" customHeight="1" spans="1:5">
      <c r="A13" s="836"/>
      <c r="B13" s="837" t="s">
        <v>69</v>
      </c>
      <c r="C13" s="838" t="s">
        <v>38</v>
      </c>
      <c r="D13" s="838" t="s">
        <v>63</v>
      </c>
      <c r="E13" s="839" t="s">
        <v>70</v>
      </c>
    </row>
    <row r="14" ht="36" customHeight="1" spans="1:5">
      <c r="A14" s="830">
        <v>1</v>
      </c>
      <c r="B14" s="840"/>
      <c r="C14" s="841"/>
      <c r="D14" s="842"/>
      <c r="E14" s="832"/>
    </row>
    <row r="15" ht="36" customHeight="1" spans="1:5">
      <c r="A15" s="830">
        <v>2</v>
      </c>
      <c r="B15" s="840"/>
      <c r="C15" s="841"/>
      <c r="D15" s="841"/>
      <c r="E15" s="832"/>
    </row>
    <row r="16" ht="36" customHeight="1" spans="1:5">
      <c r="A16" s="830">
        <v>3</v>
      </c>
      <c r="B16" s="840"/>
      <c r="C16" s="841"/>
      <c r="D16" s="841"/>
      <c r="E16" s="832"/>
    </row>
    <row r="17" ht="36" customHeight="1" spans="1:5">
      <c r="A17" s="830">
        <v>4</v>
      </c>
      <c r="B17" s="840"/>
      <c r="C17" s="841"/>
      <c r="D17" s="841"/>
      <c r="E17" s="832"/>
    </row>
    <row r="18" ht="34.5" customHeight="1" spans="1:5">
      <c r="A18" s="830">
        <v>5</v>
      </c>
      <c r="B18" s="840"/>
      <c r="C18" s="841"/>
      <c r="D18" s="841"/>
      <c r="E18" s="832"/>
    </row>
    <row r="19" ht="34.5" customHeight="1" spans="1:5">
      <c r="A19" s="830">
        <v>6</v>
      </c>
      <c r="B19" s="840"/>
      <c r="C19" s="841"/>
      <c r="D19" s="841"/>
      <c r="E19" s="832"/>
    </row>
    <row r="20" ht="36" customHeight="1" spans="1:5">
      <c r="A20" s="830">
        <v>7</v>
      </c>
      <c r="B20" s="840"/>
      <c r="C20" s="841"/>
      <c r="D20" s="843"/>
      <c r="E20" s="832"/>
    </row>
    <row r="21" ht="36" customHeight="1" spans="1:5">
      <c r="A21" s="830">
        <v>8</v>
      </c>
      <c r="B21" s="840"/>
      <c r="C21" s="841"/>
      <c r="D21" s="843"/>
      <c r="E21" s="832"/>
    </row>
    <row r="22" ht="36" customHeight="1" spans="1:5">
      <c r="A22" s="830">
        <v>9</v>
      </c>
      <c r="B22" s="840"/>
      <c r="C22" s="841"/>
      <c r="D22" s="843"/>
      <c r="E22" s="832"/>
    </row>
    <row r="23" ht="34.5" customHeight="1" spans="1:5">
      <c r="A23" s="830">
        <v>10</v>
      </c>
      <c r="B23" s="840"/>
      <c r="C23" s="841"/>
      <c r="D23" s="841"/>
      <c r="E23" s="832"/>
    </row>
    <row r="24" ht="36" customHeight="1" spans="1:5">
      <c r="A24" s="830">
        <v>11</v>
      </c>
      <c r="B24" s="840"/>
      <c r="C24" s="841"/>
      <c r="D24" s="841"/>
      <c r="E24" s="832"/>
    </row>
    <row r="25" ht="36" customHeight="1" spans="1:5">
      <c r="A25" s="830">
        <v>12</v>
      </c>
      <c r="B25" s="840"/>
      <c r="C25" s="841"/>
      <c r="D25" s="841"/>
      <c r="E25" s="832"/>
    </row>
    <row r="26" ht="36" customHeight="1" spans="1:5">
      <c r="A26" s="830">
        <v>13</v>
      </c>
      <c r="B26" s="840"/>
      <c r="C26" s="841"/>
      <c r="D26" s="841"/>
      <c r="E26" s="832"/>
    </row>
    <row r="27" ht="36" customHeight="1" spans="1:5">
      <c r="A27" s="830">
        <v>14</v>
      </c>
      <c r="B27" s="840"/>
      <c r="C27" s="841"/>
      <c r="D27" s="841"/>
      <c r="E27" s="832"/>
    </row>
    <row r="28" ht="36" customHeight="1" spans="1:5">
      <c r="A28" s="830">
        <v>15</v>
      </c>
      <c r="B28" s="840"/>
      <c r="C28" s="841"/>
      <c r="D28" s="841"/>
      <c r="E28" s="832"/>
    </row>
    <row r="29" ht="15.6" customHeight="1" spans="1:5">
      <c r="A29" s="844"/>
      <c r="B29" s="844"/>
      <c r="C29" s="844"/>
      <c r="D29" s="844"/>
      <c r="E29" s="844"/>
    </row>
    <row r="30" ht="30" customHeight="1" spans="1:5">
      <c r="A30" s="845" t="s">
        <v>67</v>
      </c>
      <c r="B30" s="845"/>
      <c r="C30" s="845"/>
      <c r="D30" s="845"/>
      <c r="E30" s="845"/>
    </row>
    <row r="31" ht="24" customHeight="1" spans="1:5">
      <c r="A31" s="846" t="s">
        <v>71</v>
      </c>
      <c r="B31" s="846"/>
      <c r="C31" s="846"/>
      <c r="D31" s="846"/>
      <c r="E31" s="846"/>
    </row>
    <row r="32" ht="32.1" customHeight="1" spans="2:5">
      <c r="B32" s="847"/>
      <c r="C32" s="847"/>
      <c r="D32" s="847"/>
      <c r="E32" s="847"/>
    </row>
    <row r="33" ht="32.1" customHeight="1"/>
    <row r="34" ht="32.1" customHeight="1"/>
  </sheetData>
  <sheetProtection password="DD93" sheet="1" objects="1"/>
  <mergeCells count="10">
    <mergeCell ref="A1:E1"/>
    <mergeCell ref="A2:E2"/>
    <mergeCell ref="B4:C4"/>
    <mergeCell ref="C7:D7"/>
    <mergeCell ref="C8:D8"/>
    <mergeCell ref="C9:D9"/>
    <mergeCell ref="C10:D10"/>
    <mergeCell ref="A29:E29"/>
    <mergeCell ref="A30:E30"/>
    <mergeCell ref="A31:E31"/>
  </mergeCells>
  <hyperlinks>
    <hyperlink ref="A31:E31" location="参加申込書!A1" display="申込へ戻る"/>
  </hyperlinks>
  <printOptions horizontalCentered="1"/>
  <pageMargins left="0.708661417322835" right="0.708661417322835" top="0.748031496062992" bottom="0.748031496062992" header="0.31496062992126" footer="0.31496062992126"/>
  <pageSetup paperSize="9" scale="7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BB97"/>
  <sheetViews>
    <sheetView view="pageBreakPreview" zoomScaleNormal="100" workbookViewId="0">
      <selection activeCell="AH31" sqref="AH31:AO32"/>
    </sheetView>
  </sheetViews>
  <sheetFormatPr defaultColWidth="8.88888888888889" defaultRowHeight="13.2"/>
  <cols>
    <col min="1" max="1" width="0.666666666666667" style="379" customWidth="1"/>
    <col min="2" max="27" width="2.11111111111111" style="379" customWidth="1"/>
    <col min="28" max="29" width="3.27777777777778" style="380" customWidth="1"/>
    <col min="30" max="46" width="2.11111111111111" style="379" customWidth="1"/>
    <col min="47" max="47" width="2.77777777777778" style="379" customWidth="1"/>
    <col min="48" max="48" width="0.555555555555556" style="379" customWidth="1"/>
    <col min="49" max="49" width="2.11111111111111" style="379" customWidth="1"/>
    <col min="50" max="54" width="5.77777777777778" style="381" hidden="1" customWidth="1"/>
    <col min="55" max="63" width="1.88888888888889" style="379" customWidth="1"/>
    <col min="64" max="109" width="2.44444444444444" style="379" customWidth="1"/>
    <col min="110" max="16384" width="8.88888888888889" style="379"/>
  </cols>
  <sheetData>
    <row r="1" ht="3" customHeight="1"/>
    <row r="2" ht="15" customHeight="1" spans="2:49">
      <c r="B2" s="382" t="s">
        <v>73</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422" t="s">
        <v>74</v>
      </c>
      <c r="AF2" s="422"/>
      <c r="AG2" s="422"/>
      <c r="AH2" s="422"/>
      <c r="AI2" s="591"/>
      <c r="AJ2" s="592"/>
      <c r="AK2" s="592"/>
      <c r="AL2" s="592"/>
      <c r="AM2" s="593" t="s">
        <v>75</v>
      </c>
      <c r="AN2" s="593"/>
      <c r="AO2" s="592"/>
      <c r="AP2" s="592"/>
      <c r="AQ2" s="593" t="s">
        <v>76</v>
      </c>
      <c r="AR2" s="593"/>
      <c r="AS2" s="624"/>
      <c r="AT2" s="624"/>
      <c r="AU2" s="625" t="s">
        <v>77</v>
      </c>
      <c r="AV2" s="626"/>
      <c r="AW2" s="626"/>
    </row>
    <row r="3" ht="15" customHeight="1" spans="2:49">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422" t="s">
        <v>78</v>
      </c>
      <c r="AF3" s="422"/>
      <c r="AG3" s="422"/>
      <c r="AH3" s="422"/>
      <c r="AI3" s="591"/>
      <c r="AJ3" s="594"/>
      <c r="AK3" s="594"/>
      <c r="AL3" s="594"/>
      <c r="AM3" s="593" t="s">
        <v>75</v>
      </c>
      <c r="AN3" s="593"/>
      <c r="AO3" s="594"/>
      <c r="AP3" s="594"/>
      <c r="AQ3" s="593" t="s">
        <v>76</v>
      </c>
      <c r="AR3" s="593"/>
      <c r="AS3" s="627"/>
      <c r="AT3" s="627"/>
      <c r="AU3" s="625" t="s">
        <v>77</v>
      </c>
      <c r="AV3" s="626"/>
      <c r="AW3" s="626"/>
    </row>
    <row r="4" ht="19.5" customHeight="1" spans="2:49">
      <c r="B4" s="383"/>
      <c r="C4" s="383"/>
      <c r="D4" s="383"/>
      <c r="E4" s="383"/>
      <c r="F4" s="383"/>
      <c r="G4" s="383"/>
      <c r="H4" s="383"/>
      <c r="I4" s="383"/>
      <c r="J4" s="383"/>
      <c r="K4" s="383"/>
      <c r="L4" s="383"/>
      <c r="M4" s="383"/>
      <c r="N4" s="383"/>
      <c r="O4" s="499" t="s">
        <v>79</v>
      </c>
      <c r="P4" s="499"/>
      <c r="Q4" s="499"/>
      <c r="R4" s="499"/>
      <c r="S4" s="499"/>
      <c r="T4" s="499"/>
      <c r="U4" s="499"/>
      <c r="V4" s="499"/>
      <c r="W4" s="499"/>
      <c r="X4" s="499"/>
      <c r="Y4" s="499"/>
      <c r="Z4" s="499"/>
      <c r="AA4" s="499"/>
      <c r="AB4" s="499"/>
      <c r="AC4" s="499"/>
      <c r="AD4" s="499"/>
      <c r="AE4" s="383"/>
      <c r="AF4" s="383"/>
      <c r="AG4" s="383"/>
      <c r="AH4" s="383"/>
      <c r="AI4" s="383"/>
      <c r="AJ4" s="383"/>
      <c r="AK4" s="383"/>
      <c r="AL4" s="383"/>
      <c r="AM4" s="383"/>
      <c r="AN4" s="383"/>
      <c r="AO4" s="383"/>
      <c r="AP4" s="383"/>
      <c r="AQ4" s="383"/>
      <c r="AR4" s="383"/>
      <c r="AS4" s="383"/>
      <c r="AT4" s="383"/>
      <c r="AU4" s="383"/>
      <c r="AV4" s="626"/>
      <c r="AW4" s="626"/>
    </row>
    <row r="5" ht="19.5" customHeight="1" spans="2:49">
      <c r="B5" s="384" t="s">
        <v>80</v>
      </c>
      <c r="C5" s="385"/>
      <c r="D5" s="385"/>
      <c r="E5" s="385"/>
      <c r="F5" s="385"/>
      <c r="G5" s="385"/>
      <c r="H5" s="385"/>
      <c r="I5" s="385"/>
      <c r="J5" s="385"/>
      <c r="K5" s="385"/>
      <c r="L5" s="385"/>
      <c r="M5" s="385"/>
      <c r="N5" s="385"/>
      <c r="O5" s="385"/>
      <c r="P5" s="385"/>
      <c r="Q5" s="385"/>
      <c r="R5" s="385"/>
      <c r="S5" s="385"/>
      <c r="T5" s="385"/>
      <c r="U5" s="385"/>
      <c r="V5" s="518" t="s">
        <v>81</v>
      </c>
      <c r="W5" s="519"/>
      <c r="X5" s="519"/>
      <c r="Y5" s="519"/>
      <c r="Z5" s="519"/>
      <c r="AA5" s="518" t="s">
        <v>82</v>
      </c>
      <c r="AB5" s="519"/>
      <c r="AC5" s="519"/>
      <c r="AD5" s="519"/>
      <c r="AE5" s="539"/>
      <c r="AF5" s="464" t="s">
        <v>83</v>
      </c>
      <c r="AG5" s="465"/>
      <c r="AH5" s="465"/>
      <c r="AI5" s="465"/>
      <c r="AJ5" s="465"/>
      <c r="AK5" s="465"/>
      <c r="AL5" s="465"/>
      <c r="AM5" s="465"/>
      <c r="AN5" s="465"/>
      <c r="AO5" s="465"/>
      <c r="AP5" s="465"/>
      <c r="AQ5" s="465"/>
      <c r="AR5" s="465"/>
      <c r="AS5" s="465"/>
      <c r="AT5" s="465"/>
      <c r="AU5" s="628"/>
      <c r="AV5" s="626"/>
      <c r="AW5" s="626"/>
    </row>
    <row r="6" ht="19.5" customHeight="1" spans="2:49">
      <c r="B6" s="386" t="s">
        <v>84</v>
      </c>
      <c r="C6" s="387"/>
      <c r="D6" s="387"/>
      <c r="E6" s="387"/>
      <c r="F6" s="388"/>
      <c r="G6" s="389"/>
      <c r="H6" s="390"/>
      <c r="I6" s="390"/>
      <c r="J6" s="390"/>
      <c r="K6" s="390"/>
      <c r="L6" s="390"/>
      <c r="M6" s="390"/>
      <c r="N6" s="390"/>
      <c r="O6" s="390"/>
      <c r="P6" s="390"/>
      <c r="Q6" s="390"/>
      <c r="R6" s="390"/>
      <c r="S6" s="390"/>
      <c r="T6" s="390"/>
      <c r="U6" s="520"/>
      <c r="V6" s="521"/>
      <c r="W6" s="521"/>
      <c r="X6" s="521"/>
      <c r="Y6" s="521" t="s">
        <v>85</v>
      </c>
      <c r="Z6" s="540"/>
      <c r="AA6" s="541"/>
      <c r="AB6" s="542"/>
      <c r="AC6" s="542"/>
      <c r="AD6" s="521" t="s">
        <v>85</v>
      </c>
      <c r="AE6" s="540"/>
      <c r="AF6" s="543" t="s">
        <v>86</v>
      </c>
      <c r="AG6" s="595"/>
      <c r="AH6" s="595"/>
      <c r="AI6" s="595"/>
      <c r="AJ6" s="596" t="s">
        <v>87</v>
      </c>
      <c r="AK6" s="597"/>
      <c r="AL6" s="597"/>
      <c r="AM6" s="597"/>
      <c r="AN6" s="597"/>
      <c r="AO6" s="597"/>
      <c r="AP6" s="597"/>
      <c r="AQ6" s="597"/>
      <c r="AR6" s="597"/>
      <c r="AS6" s="597"/>
      <c r="AT6" s="597"/>
      <c r="AU6" s="629"/>
      <c r="AV6" s="626"/>
      <c r="AW6" s="626"/>
    </row>
    <row r="7" ht="19.5" customHeight="1" spans="2:49">
      <c r="B7" s="391" t="s">
        <v>88</v>
      </c>
      <c r="C7" s="392"/>
      <c r="D7" s="392"/>
      <c r="E7" s="392"/>
      <c r="F7" s="393"/>
      <c r="G7" s="394"/>
      <c r="H7" s="395"/>
      <c r="I7" s="395"/>
      <c r="J7" s="395"/>
      <c r="K7" s="395"/>
      <c r="L7" s="395"/>
      <c r="M7" s="395"/>
      <c r="N7" s="395"/>
      <c r="O7" s="395"/>
      <c r="P7" s="395"/>
      <c r="Q7" s="395"/>
      <c r="R7" s="395"/>
      <c r="S7" s="395"/>
      <c r="T7" s="395"/>
      <c r="U7" s="522"/>
      <c r="V7" s="523"/>
      <c r="W7" s="523"/>
      <c r="X7" s="523"/>
      <c r="Y7" s="523"/>
      <c r="Z7" s="544"/>
      <c r="AA7" s="545"/>
      <c r="AB7" s="546"/>
      <c r="AC7" s="546"/>
      <c r="AD7" s="523"/>
      <c r="AE7" s="544"/>
      <c r="AF7" s="547" t="s">
        <v>89</v>
      </c>
      <c r="AG7" s="598"/>
      <c r="AH7" s="598"/>
      <c r="AI7" s="598"/>
      <c r="AJ7" s="599"/>
      <c r="AK7" s="600"/>
      <c r="AL7" s="600"/>
      <c r="AM7" s="600"/>
      <c r="AN7" s="600"/>
      <c r="AO7" s="600"/>
      <c r="AP7" s="600"/>
      <c r="AQ7" s="600"/>
      <c r="AR7" s="600"/>
      <c r="AS7" s="600"/>
      <c r="AT7" s="600"/>
      <c r="AU7" s="630"/>
      <c r="AV7" s="626"/>
      <c r="AW7" s="626"/>
    </row>
    <row r="8" ht="19.5" customHeight="1" spans="2:49">
      <c r="B8" s="396" t="s">
        <v>90</v>
      </c>
      <c r="C8" s="397"/>
      <c r="D8" s="397"/>
      <c r="E8" s="397"/>
      <c r="F8" s="398"/>
      <c r="G8" s="399">
        <v>2026</v>
      </c>
      <c r="H8" s="400"/>
      <c r="I8" s="400"/>
      <c r="J8" s="500" t="s">
        <v>75</v>
      </c>
      <c r="K8" s="500"/>
      <c r="L8" s="501">
        <v>3</v>
      </c>
      <c r="M8" s="500" t="s">
        <v>76</v>
      </c>
      <c r="N8" s="500"/>
      <c r="O8" s="502"/>
      <c r="P8" s="500" t="s">
        <v>77</v>
      </c>
      <c r="Q8" s="500"/>
      <c r="R8" s="524" t="str">
        <f>IF(O8="","",DATE(G8,L8,O8))</f>
        <v/>
      </c>
      <c r="S8" s="524"/>
      <c r="T8" s="524"/>
      <c r="U8" s="525" t="s">
        <v>91</v>
      </c>
      <c r="V8" s="525"/>
      <c r="W8" s="502"/>
      <c r="X8" s="526" t="s">
        <v>77</v>
      </c>
      <c r="Y8" s="526"/>
      <c r="Z8" s="548" t="str">
        <f>IF(W8="","",DATE(G8,L8,W8))</f>
        <v/>
      </c>
      <c r="AA8" s="548"/>
      <c r="AB8" s="548"/>
      <c r="AC8" s="549" t="str">
        <f>IF(SUM(W8-O8)&lt;=0,"",SUM(W8-O8))</f>
        <v/>
      </c>
      <c r="AD8" s="500" t="s">
        <v>92</v>
      </c>
      <c r="AE8" s="550"/>
      <c r="AF8" s="396" t="s">
        <v>93</v>
      </c>
      <c r="AG8" s="397"/>
      <c r="AH8" s="397"/>
      <c r="AI8" s="397"/>
      <c r="AJ8" s="397"/>
      <c r="AK8" s="397"/>
      <c r="AL8" s="397"/>
      <c r="AM8" s="397"/>
      <c r="AN8" s="397"/>
      <c r="AO8" s="397"/>
      <c r="AP8" s="397"/>
      <c r="AQ8" s="397"/>
      <c r="AR8" s="397"/>
      <c r="AS8" s="397"/>
      <c r="AT8" s="397"/>
      <c r="AU8" s="631"/>
      <c r="AV8" s="626"/>
      <c r="AW8" s="626"/>
    </row>
    <row r="9" ht="19.5" customHeight="1" spans="2:51">
      <c r="B9" s="401" t="s">
        <v>94</v>
      </c>
      <c r="C9" s="402"/>
      <c r="D9" s="402"/>
      <c r="E9" s="402"/>
      <c r="F9" s="403"/>
      <c r="G9" s="404" t="s">
        <v>95</v>
      </c>
      <c r="H9" s="405"/>
      <c r="I9" s="405"/>
      <c r="J9" s="503"/>
      <c r="K9" s="504"/>
      <c r="L9" s="504"/>
      <c r="M9" s="504"/>
      <c r="N9" s="504"/>
      <c r="O9" s="504"/>
      <c r="P9" s="504"/>
      <c r="Q9" s="504"/>
      <c r="R9" s="504"/>
      <c r="S9" s="504"/>
      <c r="T9" s="504"/>
      <c r="U9" s="504"/>
      <c r="V9" s="504"/>
      <c r="W9" s="504"/>
      <c r="X9" s="504"/>
      <c r="Y9" s="504"/>
      <c r="Z9" s="504"/>
      <c r="AA9" s="504"/>
      <c r="AB9" s="504"/>
      <c r="AC9" s="504"/>
      <c r="AD9" s="504"/>
      <c r="AE9" s="504"/>
      <c r="AF9" s="551" t="s">
        <v>96</v>
      </c>
      <c r="AG9" s="475"/>
      <c r="AH9" s="474" t="s">
        <v>97</v>
      </c>
      <c r="AI9" s="475"/>
      <c r="AJ9" s="475"/>
      <c r="AK9" s="475"/>
      <c r="AL9" s="475"/>
      <c r="AM9" s="475"/>
      <c r="AN9" s="475"/>
      <c r="AO9" s="510"/>
      <c r="AP9" s="474" t="s">
        <v>98</v>
      </c>
      <c r="AQ9" s="475"/>
      <c r="AR9" s="475"/>
      <c r="AS9" s="510"/>
      <c r="AT9" s="474" t="s">
        <v>52</v>
      </c>
      <c r="AU9" s="632"/>
      <c r="AV9" s="626"/>
      <c r="AW9" s="626"/>
      <c r="AX9" s="669"/>
      <c r="AY9" s="669"/>
    </row>
    <row r="10" ht="19.5" customHeight="1" spans="2:51">
      <c r="B10" s="401"/>
      <c r="C10" s="402"/>
      <c r="D10" s="402"/>
      <c r="E10" s="402"/>
      <c r="F10" s="403"/>
      <c r="G10" s="406" t="str">
        <f>IF(出場申込書!E8="","",出場申込書!E8)</f>
        <v/>
      </c>
      <c r="H10" s="407"/>
      <c r="I10" s="407"/>
      <c r="J10" s="407"/>
      <c r="K10" s="407"/>
      <c r="L10" s="407"/>
      <c r="M10" s="407"/>
      <c r="N10" s="407"/>
      <c r="O10" s="407"/>
      <c r="P10" s="407"/>
      <c r="Q10" s="407"/>
      <c r="R10" s="407"/>
      <c r="S10" s="407"/>
      <c r="T10" s="407"/>
      <c r="U10" s="407"/>
      <c r="V10" s="407"/>
      <c r="W10" s="407"/>
      <c r="X10" s="407"/>
      <c r="Y10" s="407"/>
      <c r="Z10" s="407"/>
      <c r="AA10" s="407"/>
      <c r="AB10" s="407"/>
      <c r="AC10" s="552"/>
      <c r="AD10" s="422" t="s">
        <v>99</v>
      </c>
      <c r="AE10" s="553"/>
      <c r="AF10" s="554">
        <f>B19</f>
        <v>46105</v>
      </c>
      <c r="AG10" s="601"/>
      <c r="AH10" s="602" t="s">
        <v>100</v>
      </c>
      <c r="AI10" s="603"/>
      <c r="AJ10" s="603"/>
      <c r="AK10" s="603"/>
      <c r="AL10" s="603"/>
      <c r="AM10" s="603"/>
      <c r="AN10" s="603"/>
      <c r="AO10" s="633"/>
      <c r="AP10" s="634">
        <v>9020</v>
      </c>
      <c r="AQ10" s="635"/>
      <c r="AR10" s="635"/>
      <c r="AS10" s="636"/>
      <c r="AT10" s="637" t="str">
        <f t="shared" ref="AT10:AT16" si="0">IF(AX10=0,"",AX10)</f>
        <v/>
      </c>
      <c r="AU10" s="638"/>
      <c r="AV10" s="626"/>
      <c r="AW10" s="626"/>
      <c r="AX10" s="670">
        <f>IF(SUM(L19:O19)=0,0,SUM(L19:O19))</f>
        <v>0</v>
      </c>
      <c r="AY10" s="671">
        <f t="shared" ref="AY10:AY41" si="1">AP10*AX10</f>
        <v>0</v>
      </c>
    </row>
    <row r="11" ht="19.5" customHeight="1" spans="2:51">
      <c r="B11" s="396"/>
      <c r="C11" s="397"/>
      <c r="D11" s="397"/>
      <c r="E11" s="397"/>
      <c r="F11" s="398"/>
      <c r="G11" s="408"/>
      <c r="H11" s="409"/>
      <c r="I11" s="409"/>
      <c r="J11" s="409"/>
      <c r="K11" s="409"/>
      <c r="L11" s="409"/>
      <c r="M11" s="409"/>
      <c r="N11" s="409"/>
      <c r="O11" s="409"/>
      <c r="P11" s="409"/>
      <c r="Q11" s="409"/>
      <c r="R11" s="409"/>
      <c r="S11" s="409"/>
      <c r="T11" s="409"/>
      <c r="U11" s="409"/>
      <c r="V11" s="409"/>
      <c r="W11" s="409"/>
      <c r="X11" s="409"/>
      <c r="Y11" s="409"/>
      <c r="Z11" s="409"/>
      <c r="AA11" s="409"/>
      <c r="AB11" s="409"/>
      <c r="AC11" s="409"/>
      <c r="AD11" s="555"/>
      <c r="AE11" s="556"/>
      <c r="AF11" s="557"/>
      <c r="AG11" s="580"/>
      <c r="AH11" s="604" t="s">
        <v>101</v>
      </c>
      <c r="AI11" s="513"/>
      <c r="AJ11" s="513"/>
      <c r="AK11" s="513"/>
      <c r="AL11" s="513"/>
      <c r="AM11" s="513"/>
      <c r="AN11" s="513"/>
      <c r="AO11" s="639"/>
      <c r="AP11" s="640">
        <v>7260</v>
      </c>
      <c r="AQ11" s="641"/>
      <c r="AR11" s="641"/>
      <c r="AS11" s="642"/>
      <c r="AT11" s="637" t="str">
        <f t="shared" si="0"/>
        <v/>
      </c>
      <c r="AU11" s="638"/>
      <c r="AV11" s="626"/>
      <c r="AW11" s="626"/>
      <c r="AX11" s="670">
        <f>IF(SUM(P19:S19)=0,0,SUM(P19:S19))</f>
        <v>0</v>
      </c>
      <c r="AY11" s="671">
        <f t="shared" si="1"/>
        <v>0</v>
      </c>
    </row>
    <row r="12" ht="19.5" customHeight="1" spans="2:51">
      <c r="B12" s="401" t="s">
        <v>12</v>
      </c>
      <c r="C12" s="402"/>
      <c r="D12" s="402"/>
      <c r="E12" s="402"/>
      <c r="F12" s="403"/>
      <c r="G12" s="410" t="s">
        <v>13</v>
      </c>
      <c r="H12" s="411"/>
      <c r="I12" s="505" t="str">
        <f>IF(出場申込書!H12="","",出場申込書!H12)</f>
        <v/>
      </c>
      <c r="J12" s="505"/>
      <c r="K12" s="505"/>
      <c r="L12" s="505"/>
      <c r="M12" s="505"/>
      <c r="N12" s="505"/>
      <c r="O12" s="505"/>
      <c r="P12" s="505"/>
      <c r="Q12" s="505"/>
      <c r="R12" s="527" t="s">
        <v>14</v>
      </c>
      <c r="S12" s="528"/>
      <c r="T12" s="411"/>
      <c r="U12" s="529" t="str">
        <f>IF(出場申込書!S12="","",出場申込書!S12)</f>
        <v/>
      </c>
      <c r="V12" s="529"/>
      <c r="W12" s="529"/>
      <c r="X12" s="529"/>
      <c r="Y12" s="529"/>
      <c r="Z12" s="529"/>
      <c r="AA12" s="529"/>
      <c r="AB12" s="529"/>
      <c r="AC12" s="529"/>
      <c r="AD12" s="529"/>
      <c r="AE12" s="529"/>
      <c r="AF12" s="557"/>
      <c r="AG12" s="580"/>
      <c r="AH12" s="604" t="s">
        <v>102</v>
      </c>
      <c r="AI12" s="513"/>
      <c r="AJ12" s="513"/>
      <c r="AK12" s="513"/>
      <c r="AL12" s="513"/>
      <c r="AM12" s="513"/>
      <c r="AN12" s="513"/>
      <c r="AO12" s="639"/>
      <c r="AP12" s="634">
        <v>10120</v>
      </c>
      <c r="AQ12" s="635"/>
      <c r="AR12" s="635"/>
      <c r="AS12" s="636"/>
      <c r="AT12" s="637" t="str">
        <f t="shared" si="0"/>
        <v/>
      </c>
      <c r="AU12" s="638"/>
      <c r="AV12" s="626"/>
      <c r="AW12" s="626"/>
      <c r="AX12" s="670">
        <f>IF(SUM(T19:W19)=0,0,SUM(T19:W19))</f>
        <v>0</v>
      </c>
      <c r="AY12" s="671">
        <f t="shared" si="1"/>
        <v>0</v>
      </c>
    </row>
    <row r="13" ht="19.5" customHeight="1" spans="2:51">
      <c r="B13" s="401"/>
      <c r="C13" s="402"/>
      <c r="D13" s="402"/>
      <c r="E13" s="402"/>
      <c r="F13" s="403"/>
      <c r="G13" s="410" t="s">
        <v>15</v>
      </c>
      <c r="H13" s="411"/>
      <c r="I13" s="505" t="str">
        <f>IF(出場申込書!H13="","",出場申込書!H13)</f>
        <v/>
      </c>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57"/>
      <c r="AG13" s="580"/>
      <c r="AH13" s="604" t="s">
        <v>103</v>
      </c>
      <c r="AI13" s="513"/>
      <c r="AJ13" s="513"/>
      <c r="AK13" s="513"/>
      <c r="AL13" s="513"/>
      <c r="AM13" s="513"/>
      <c r="AN13" s="513"/>
      <c r="AO13" s="639"/>
      <c r="AP13" s="634">
        <v>8360</v>
      </c>
      <c r="AQ13" s="635"/>
      <c r="AR13" s="635"/>
      <c r="AS13" s="636"/>
      <c r="AT13" s="637" t="str">
        <f t="shared" si="0"/>
        <v/>
      </c>
      <c r="AU13" s="638"/>
      <c r="AV13" s="626"/>
      <c r="AW13" s="626"/>
      <c r="AX13" s="670">
        <f>IF(SUM(X19:AA19)=0,0,SUM(X19:AA19))</f>
        <v>0</v>
      </c>
      <c r="AY13" s="671">
        <f t="shared" si="1"/>
        <v>0</v>
      </c>
    </row>
    <row r="14" ht="19.5" customHeight="1" spans="2:51">
      <c r="B14" s="396"/>
      <c r="C14" s="397"/>
      <c r="D14" s="397"/>
      <c r="E14" s="397"/>
      <c r="F14" s="398"/>
      <c r="G14" s="412" t="s">
        <v>104</v>
      </c>
      <c r="H14" s="413"/>
      <c r="I14" s="506" t="str">
        <f>IF(出場申込書!S13="","",出場申込書!S13)</f>
        <v/>
      </c>
      <c r="J14" s="507"/>
      <c r="K14" s="507"/>
      <c r="L14" s="507"/>
      <c r="M14" s="507"/>
      <c r="N14" s="507"/>
      <c r="O14" s="507"/>
      <c r="P14" s="507"/>
      <c r="Q14" s="507"/>
      <c r="R14" s="507"/>
      <c r="S14" s="507"/>
      <c r="T14" s="507"/>
      <c r="U14" s="507"/>
      <c r="V14" s="507"/>
      <c r="W14" s="507"/>
      <c r="X14" s="507"/>
      <c r="Y14" s="507"/>
      <c r="Z14" s="507"/>
      <c r="AA14" s="558"/>
      <c r="AB14" s="507"/>
      <c r="AC14" s="507"/>
      <c r="AD14" s="507"/>
      <c r="AE14" s="507"/>
      <c r="AF14" s="557"/>
      <c r="AG14" s="580"/>
      <c r="AH14" s="604" t="s">
        <v>105</v>
      </c>
      <c r="AI14" s="513"/>
      <c r="AJ14" s="513"/>
      <c r="AK14" s="513"/>
      <c r="AL14" s="513"/>
      <c r="AM14" s="513"/>
      <c r="AN14" s="513"/>
      <c r="AO14" s="639"/>
      <c r="AP14" s="640">
        <v>31680</v>
      </c>
      <c r="AQ14" s="641"/>
      <c r="AR14" s="641"/>
      <c r="AS14" s="642"/>
      <c r="AT14" s="637" t="str">
        <f t="shared" si="0"/>
        <v/>
      </c>
      <c r="AU14" s="638"/>
      <c r="AV14" s="626"/>
      <c r="AW14" s="626"/>
      <c r="AX14" s="670">
        <f>IF(AB19=0,0,AB19)</f>
        <v>0</v>
      </c>
      <c r="AY14" s="671">
        <f t="shared" si="1"/>
        <v>0</v>
      </c>
    </row>
    <row r="15" ht="19.5" customHeight="1" spans="2:51">
      <c r="B15" s="414" t="s">
        <v>106</v>
      </c>
      <c r="C15" s="415"/>
      <c r="D15" s="415"/>
      <c r="E15" s="415"/>
      <c r="F15" s="416"/>
      <c r="G15" s="417" t="s">
        <v>107</v>
      </c>
      <c r="H15" s="418"/>
      <c r="I15" s="418"/>
      <c r="J15" s="418"/>
      <c r="K15" s="418"/>
      <c r="L15" s="418"/>
      <c r="M15" s="418"/>
      <c r="N15" s="418"/>
      <c r="O15" s="418"/>
      <c r="P15" s="418"/>
      <c r="Q15" s="530"/>
      <c r="R15" s="531"/>
      <c r="S15" s="531"/>
      <c r="T15" s="531"/>
      <c r="U15" s="532"/>
      <c r="V15" s="418"/>
      <c r="W15" s="418"/>
      <c r="X15" s="418"/>
      <c r="Y15" s="418"/>
      <c r="Z15" s="418"/>
      <c r="AA15" s="559"/>
      <c r="AB15" s="418"/>
      <c r="AC15" s="418"/>
      <c r="AD15" s="418"/>
      <c r="AE15" s="418"/>
      <c r="AF15" s="557"/>
      <c r="AG15" s="580"/>
      <c r="AH15" s="605" t="s">
        <v>108</v>
      </c>
      <c r="AI15" s="606"/>
      <c r="AJ15" s="606"/>
      <c r="AK15" s="606"/>
      <c r="AL15" s="606"/>
      <c r="AM15" s="606"/>
      <c r="AN15" s="606"/>
      <c r="AO15" s="643"/>
      <c r="AP15" s="634">
        <v>5390</v>
      </c>
      <c r="AQ15" s="635"/>
      <c r="AR15" s="635"/>
      <c r="AS15" s="636"/>
      <c r="AT15" s="637" t="str">
        <f t="shared" si="0"/>
        <v/>
      </c>
      <c r="AU15" s="638"/>
      <c r="AV15" s="626"/>
      <c r="AW15" s="626"/>
      <c r="AX15" s="670">
        <f>IF(SUM(H19:K19)=0,0,SUM(H19:K19))</f>
        <v>0</v>
      </c>
      <c r="AY15" s="671">
        <f t="shared" si="1"/>
        <v>0</v>
      </c>
    </row>
    <row r="16" ht="19.5" customHeight="1" spans="2:51">
      <c r="B16" s="396" t="s">
        <v>109</v>
      </c>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557"/>
      <c r="AG16" s="580"/>
      <c r="AH16" s="607" t="s">
        <v>110</v>
      </c>
      <c r="AI16" s="608"/>
      <c r="AJ16" s="608"/>
      <c r="AK16" s="608"/>
      <c r="AL16" s="608"/>
      <c r="AM16" s="608"/>
      <c r="AN16" s="608"/>
      <c r="AO16" s="644"/>
      <c r="AP16" s="634">
        <v>4620</v>
      </c>
      <c r="AQ16" s="635"/>
      <c r="AR16" s="635"/>
      <c r="AS16" s="636"/>
      <c r="AT16" s="637" t="str">
        <f t="shared" si="0"/>
        <v/>
      </c>
      <c r="AU16" s="638"/>
      <c r="AV16" s="626"/>
      <c r="AW16" s="626"/>
      <c r="AX16" s="670">
        <f>IF(SUM(D19:G19)=0,0,SUM(D19:G19))</f>
        <v>0</v>
      </c>
      <c r="AY16" s="671">
        <f t="shared" si="1"/>
        <v>0</v>
      </c>
    </row>
    <row r="17" ht="19.5" customHeight="1" spans="2:51">
      <c r="B17" s="419" t="s">
        <v>96</v>
      </c>
      <c r="C17" s="420"/>
      <c r="D17" s="421" t="s">
        <v>110</v>
      </c>
      <c r="E17" s="422"/>
      <c r="F17" s="422"/>
      <c r="G17" s="422"/>
      <c r="H17" s="421" t="s">
        <v>108</v>
      </c>
      <c r="I17" s="422"/>
      <c r="J17" s="422"/>
      <c r="K17" s="422"/>
      <c r="L17" s="508" t="s">
        <v>111</v>
      </c>
      <c r="M17" s="422"/>
      <c r="N17" s="422"/>
      <c r="O17" s="422"/>
      <c r="P17" s="508" t="s">
        <v>112</v>
      </c>
      <c r="Q17" s="422"/>
      <c r="R17" s="422"/>
      <c r="S17" s="533"/>
      <c r="T17" s="534" t="s">
        <v>102</v>
      </c>
      <c r="U17" s="535"/>
      <c r="V17" s="535"/>
      <c r="W17" s="536"/>
      <c r="X17" s="534" t="s">
        <v>103</v>
      </c>
      <c r="Y17" s="535"/>
      <c r="Z17" s="535"/>
      <c r="AA17" s="536"/>
      <c r="AB17" s="560" t="s">
        <v>113</v>
      </c>
      <c r="AC17" s="561" t="s">
        <v>114</v>
      </c>
      <c r="AD17" s="422" t="s">
        <v>115</v>
      </c>
      <c r="AE17" s="553"/>
      <c r="AF17" s="557"/>
      <c r="AG17" s="580"/>
      <c r="AH17" s="609" t="s">
        <v>116</v>
      </c>
      <c r="AI17" s="590"/>
      <c r="AJ17" s="590"/>
      <c r="AK17" s="590"/>
      <c r="AL17" s="590"/>
      <c r="AM17" s="590"/>
      <c r="AN17" s="590"/>
      <c r="AO17" s="645"/>
      <c r="AP17" s="646">
        <v>4400</v>
      </c>
      <c r="AQ17" s="647"/>
      <c r="AR17" s="647"/>
      <c r="AS17" s="648"/>
      <c r="AT17" s="649"/>
      <c r="AU17" s="650"/>
      <c r="AV17" s="626"/>
      <c r="AW17" s="626"/>
      <c r="AX17" s="672">
        <f>AT17</f>
        <v>0</v>
      </c>
      <c r="AY17" s="673">
        <f t="shared" si="1"/>
        <v>0</v>
      </c>
    </row>
    <row r="18" ht="19.5" customHeight="1" spans="2:51">
      <c r="B18" s="423"/>
      <c r="C18" s="424"/>
      <c r="D18" s="425" t="s">
        <v>117</v>
      </c>
      <c r="E18" s="426"/>
      <c r="F18" s="427" t="s">
        <v>118</v>
      </c>
      <c r="G18" s="428"/>
      <c r="H18" s="425" t="s">
        <v>119</v>
      </c>
      <c r="I18" s="426"/>
      <c r="J18" s="427" t="s">
        <v>120</v>
      </c>
      <c r="K18" s="428"/>
      <c r="L18" s="425" t="s">
        <v>119</v>
      </c>
      <c r="M18" s="426"/>
      <c r="N18" s="427" t="s">
        <v>120</v>
      </c>
      <c r="O18" s="428"/>
      <c r="P18" s="425" t="s">
        <v>119</v>
      </c>
      <c r="Q18" s="426"/>
      <c r="R18" s="427" t="s">
        <v>120</v>
      </c>
      <c r="S18" s="428"/>
      <c r="T18" s="425" t="s">
        <v>119</v>
      </c>
      <c r="U18" s="426"/>
      <c r="V18" s="537" t="s">
        <v>120</v>
      </c>
      <c r="W18" s="538"/>
      <c r="X18" s="538" t="s">
        <v>119</v>
      </c>
      <c r="Y18" s="562"/>
      <c r="Z18" s="426" t="s">
        <v>120</v>
      </c>
      <c r="AA18" s="428"/>
      <c r="AB18" s="563"/>
      <c r="AC18" s="564"/>
      <c r="AD18" s="555"/>
      <c r="AE18" s="556"/>
      <c r="AF18" s="554">
        <f>B20</f>
        <v>46106</v>
      </c>
      <c r="AG18" s="601"/>
      <c r="AH18" s="607" t="s">
        <v>100</v>
      </c>
      <c r="AI18" s="608"/>
      <c r="AJ18" s="608"/>
      <c r="AK18" s="608"/>
      <c r="AL18" s="608"/>
      <c r="AM18" s="608"/>
      <c r="AN18" s="608"/>
      <c r="AO18" s="644"/>
      <c r="AP18" s="634">
        <v>9020</v>
      </c>
      <c r="AQ18" s="635"/>
      <c r="AR18" s="635"/>
      <c r="AS18" s="636"/>
      <c r="AT18" s="651" t="str">
        <f t="shared" ref="AT18:AT24" si="2">IF(AX18=0,"",AX18)</f>
        <v/>
      </c>
      <c r="AU18" s="652"/>
      <c r="AV18" s="653"/>
      <c r="AW18" s="626"/>
      <c r="AX18" s="670">
        <f>IF(SUM(L20:O20)=0,0,SUM(L20:O20))</f>
        <v>0</v>
      </c>
      <c r="AY18" s="671">
        <f t="shared" si="1"/>
        <v>0</v>
      </c>
    </row>
    <row r="19" ht="19.5" customHeight="1" spans="2:51">
      <c r="B19" s="429">
        <v>46105</v>
      </c>
      <c r="C19" s="430"/>
      <c r="D19" s="431"/>
      <c r="E19" s="432"/>
      <c r="F19" s="432"/>
      <c r="G19" s="433"/>
      <c r="H19" s="431"/>
      <c r="I19" s="432"/>
      <c r="J19" s="432"/>
      <c r="K19" s="433"/>
      <c r="L19" s="431"/>
      <c r="M19" s="432"/>
      <c r="N19" s="432"/>
      <c r="O19" s="433"/>
      <c r="P19" s="431"/>
      <c r="Q19" s="432"/>
      <c r="R19" s="432"/>
      <c r="S19" s="433"/>
      <c r="T19" s="431"/>
      <c r="U19" s="432"/>
      <c r="V19" s="432"/>
      <c r="W19" s="433"/>
      <c r="X19" s="431"/>
      <c r="Y19" s="432"/>
      <c r="Z19" s="432"/>
      <c r="AA19" s="433"/>
      <c r="AB19" s="565"/>
      <c r="AC19" s="566"/>
      <c r="AD19" s="567" t="str">
        <f t="shared" ref="AD19:AD22" si="3">IF(SUM(D19:AB19)=0,"",SUM(D19:AB19))</f>
        <v/>
      </c>
      <c r="AE19" s="568"/>
      <c r="AF19" s="557"/>
      <c r="AG19" s="580"/>
      <c r="AH19" s="604" t="s">
        <v>101</v>
      </c>
      <c r="AI19" s="513"/>
      <c r="AJ19" s="513"/>
      <c r="AK19" s="513"/>
      <c r="AL19" s="513"/>
      <c r="AM19" s="513"/>
      <c r="AN19" s="513"/>
      <c r="AO19" s="639"/>
      <c r="AP19" s="640">
        <v>7260</v>
      </c>
      <c r="AQ19" s="641"/>
      <c r="AR19" s="641"/>
      <c r="AS19" s="642"/>
      <c r="AT19" s="637" t="str">
        <f t="shared" si="2"/>
        <v/>
      </c>
      <c r="AU19" s="638"/>
      <c r="AV19" s="654"/>
      <c r="AX19" s="670">
        <f>IF(SUM(P20:S20)=0,0,SUM(P20:S20))</f>
        <v>0</v>
      </c>
      <c r="AY19" s="671">
        <f t="shared" si="1"/>
        <v>0</v>
      </c>
    </row>
    <row r="20" ht="19.5" customHeight="1" spans="2:51">
      <c r="B20" s="429">
        <v>46106</v>
      </c>
      <c r="C20" s="430"/>
      <c r="D20" s="434"/>
      <c r="E20" s="435"/>
      <c r="F20" s="435"/>
      <c r="G20" s="436"/>
      <c r="H20" s="434"/>
      <c r="I20" s="435"/>
      <c r="J20" s="435"/>
      <c r="K20" s="436"/>
      <c r="L20" s="434"/>
      <c r="M20" s="435"/>
      <c r="N20" s="435"/>
      <c r="O20" s="436"/>
      <c r="P20" s="434"/>
      <c r="Q20" s="435"/>
      <c r="R20" s="435"/>
      <c r="S20" s="436"/>
      <c r="T20" s="434"/>
      <c r="U20" s="435"/>
      <c r="V20" s="435"/>
      <c r="W20" s="436"/>
      <c r="X20" s="434"/>
      <c r="Y20" s="435"/>
      <c r="Z20" s="435"/>
      <c r="AA20" s="436"/>
      <c r="AB20" s="569"/>
      <c r="AC20" s="569"/>
      <c r="AD20" s="570" t="str">
        <f t="shared" si="3"/>
        <v/>
      </c>
      <c r="AE20" s="571"/>
      <c r="AF20" s="557"/>
      <c r="AG20" s="580"/>
      <c r="AH20" s="604" t="s">
        <v>102</v>
      </c>
      <c r="AI20" s="513"/>
      <c r="AJ20" s="513"/>
      <c r="AK20" s="513"/>
      <c r="AL20" s="513"/>
      <c r="AM20" s="513"/>
      <c r="AN20" s="513"/>
      <c r="AO20" s="639"/>
      <c r="AP20" s="634">
        <v>10120</v>
      </c>
      <c r="AQ20" s="635"/>
      <c r="AR20" s="635"/>
      <c r="AS20" s="636"/>
      <c r="AT20" s="637" t="str">
        <f t="shared" si="2"/>
        <v/>
      </c>
      <c r="AU20" s="638"/>
      <c r="AV20" s="655"/>
      <c r="AW20" s="626"/>
      <c r="AX20" s="670">
        <f>IF(SUM(T20:W20)=0,0,SUM(T20:W20))</f>
        <v>0</v>
      </c>
      <c r="AY20" s="671">
        <f t="shared" si="1"/>
        <v>0</v>
      </c>
    </row>
    <row r="21" ht="19.5" customHeight="1" spans="2:51">
      <c r="B21" s="429">
        <v>46107</v>
      </c>
      <c r="C21" s="430"/>
      <c r="D21" s="434"/>
      <c r="E21" s="435"/>
      <c r="F21" s="435"/>
      <c r="G21" s="436"/>
      <c r="H21" s="434"/>
      <c r="I21" s="435"/>
      <c r="J21" s="435"/>
      <c r="K21" s="436"/>
      <c r="L21" s="434"/>
      <c r="M21" s="435"/>
      <c r="N21" s="435"/>
      <c r="O21" s="436"/>
      <c r="P21" s="434"/>
      <c r="Q21" s="435"/>
      <c r="R21" s="435"/>
      <c r="S21" s="436"/>
      <c r="T21" s="434"/>
      <c r="U21" s="435"/>
      <c r="V21" s="435"/>
      <c r="W21" s="436"/>
      <c r="X21" s="434"/>
      <c r="Y21" s="435"/>
      <c r="Z21" s="435"/>
      <c r="AA21" s="436"/>
      <c r="AB21" s="569"/>
      <c r="AC21" s="569"/>
      <c r="AD21" s="570" t="str">
        <f t="shared" si="3"/>
        <v/>
      </c>
      <c r="AE21" s="571"/>
      <c r="AF21" s="557"/>
      <c r="AG21" s="580"/>
      <c r="AH21" s="604" t="s">
        <v>103</v>
      </c>
      <c r="AI21" s="513"/>
      <c r="AJ21" s="513"/>
      <c r="AK21" s="513"/>
      <c r="AL21" s="513"/>
      <c r="AM21" s="513"/>
      <c r="AN21" s="513"/>
      <c r="AO21" s="639"/>
      <c r="AP21" s="634">
        <v>8360</v>
      </c>
      <c r="AQ21" s="635"/>
      <c r="AR21" s="635"/>
      <c r="AS21" s="636"/>
      <c r="AT21" s="637" t="str">
        <f t="shared" si="2"/>
        <v/>
      </c>
      <c r="AU21" s="638"/>
      <c r="AV21" s="655"/>
      <c r="AW21" s="626"/>
      <c r="AX21" s="670">
        <f>IF(SUM(X20:AA20)=0,0,SUM(X20:AA20))</f>
        <v>0</v>
      </c>
      <c r="AY21" s="671">
        <f t="shared" si="1"/>
        <v>0</v>
      </c>
    </row>
    <row r="22" ht="19.5" customHeight="1" spans="2:51">
      <c r="B22" s="437">
        <v>46108</v>
      </c>
      <c r="C22" s="438"/>
      <c r="D22" s="439"/>
      <c r="E22" s="440"/>
      <c r="F22" s="440"/>
      <c r="G22" s="441"/>
      <c r="H22" s="439"/>
      <c r="I22" s="440"/>
      <c r="J22" s="440"/>
      <c r="K22" s="441"/>
      <c r="L22" s="439"/>
      <c r="M22" s="440"/>
      <c r="N22" s="440"/>
      <c r="O22" s="441"/>
      <c r="P22" s="439"/>
      <c r="Q22" s="440"/>
      <c r="R22" s="440"/>
      <c r="S22" s="441"/>
      <c r="T22" s="439"/>
      <c r="U22" s="440"/>
      <c r="V22" s="440"/>
      <c r="W22" s="441"/>
      <c r="X22" s="439"/>
      <c r="Y22" s="440"/>
      <c r="Z22" s="440"/>
      <c r="AA22" s="441"/>
      <c r="AB22" s="572"/>
      <c r="AC22" s="572"/>
      <c r="AD22" s="573" t="str">
        <f t="shared" si="3"/>
        <v/>
      </c>
      <c r="AE22" s="574"/>
      <c r="AF22" s="557"/>
      <c r="AG22" s="580"/>
      <c r="AH22" s="604" t="s">
        <v>105</v>
      </c>
      <c r="AI22" s="513"/>
      <c r="AJ22" s="513"/>
      <c r="AK22" s="513"/>
      <c r="AL22" s="513"/>
      <c r="AM22" s="513"/>
      <c r="AN22" s="513"/>
      <c r="AO22" s="639"/>
      <c r="AP22" s="640">
        <v>31680</v>
      </c>
      <c r="AQ22" s="641"/>
      <c r="AR22" s="641"/>
      <c r="AS22" s="642"/>
      <c r="AT22" s="637" t="str">
        <f t="shared" si="2"/>
        <v/>
      </c>
      <c r="AU22" s="638"/>
      <c r="AV22" s="655"/>
      <c r="AW22" s="626"/>
      <c r="AX22" s="670">
        <f>IF(AB20=0,0,AB20)</f>
        <v>0</v>
      </c>
      <c r="AY22" s="671">
        <f t="shared" si="1"/>
        <v>0</v>
      </c>
    </row>
    <row r="23" ht="19.5" customHeight="1" spans="2:51">
      <c r="B23" s="442" t="s">
        <v>121</v>
      </c>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557"/>
      <c r="AG23" s="580"/>
      <c r="AH23" s="605" t="s">
        <v>108</v>
      </c>
      <c r="AI23" s="606"/>
      <c r="AJ23" s="606"/>
      <c r="AK23" s="606"/>
      <c r="AL23" s="606"/>
      <c r="AM23" s="606"/>
      <c r="AN23" s="606"/>
      <c r="AO23" s="643"/>
      <c r="AP23" s="634">
        <v>5390</v>
      </c>
      <c r="AQ23" s="635"/>
      <c r="AR23" s="635"/>
      <c r="AS23" s="636"/>
      <c r="AT23" s="637" t="str">
        <f t="shared" si="2"/>
        <v/>
      </c>
      <c r="AU23" s="638"/>
      <c r="AV23" s="655"/>
      <c r="AW23" s="626"/>
      <c r="AX23" s="670">
        <f>IF(SUM(H20:K20)=0,0,SUM(H20:K20))</f>
        <v>0</v>
      </c>
      <c r="AY23" s="671">
        <f t="shared" si="1"/>
        <v>0</v>
      </c>
    </row>
    <row r="24" ht="19.5" customHeight="1" spans="2:51">
      <c r="B24" s="444" t="s">
        <v>122</v>
      </c>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557"/>
      <c r="AG24" s="580"/>
      <c r="AH24" s="607" t="s">
        <v>110</v>
      </c>
      <c r="AI24" s="608"/>
      <c r="AJ24" s="608"/>
      <c r="AK24" s="608"/>
      <c r="AL24" s="608"/>
      <c r="AM24" s="608"/>
      <c r="AN24" s="608"/>
      <c r="AO24" s="644"/>
      <c r="AP24" s="634">
        <v>4620</v>
      </c>
      <c r="AQ24" s="635"/>
      <c r="AR24" s="635"/>
      <c r="AS24" s="636"/>
      <c r="AT24" s="637" t="str">
        <f t="shared" si="2"/>
        <v/>
      </c>
      <c r="AU24" s="638"/>
      <c r="AV24" s="655"/>
      <c r="AW24" s="626"/>
      <c r="AX24" s="670">
        <f>IF(SUM(D20:G20)=0,0,SUM(D20:G20))</f>
        <v>0</v>
      </c>
      <c r="AY24" s="671">
        <f t="shared" si="1"/>
        <v>0</v>
      </c>
    </row>
    <row r="25" ht="19.5" customHeight="1" spans="2:54">
      <c r="B25" s="446" t="s">
        <v>123</v>
      </c>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557"/>
      <c r="AG25" s="580"/>
      <c r="AH25" s="609" t="s">
        <v>116</v>
      </c>
      <c r="AI25" s="590"/>
      <c r="AJ25" s="590"/>
      <c r="AK25" s="590"/>
      <c r="AL25" s="590"/>
      <c r="AM25" s="590"/>
      <c r="AN25" s="590"/>
      <c r="AO25" s="645"/>
      <c r="AP25" s="646">
        <v>4400</v>
      </c>
      <c r="AQ25" s="647"/>
      <c r="AR25" s="647"/>
      <c r="AS25" s="648"/>
      <c r="AT25" s="649"/>
      <c r="AU25" s="650"/>
      <c r="AV25" s="655"/>
      <c r="AW25" s="626"/>
      <c r="AX25" s="672">
        <f>AT25</f>
        <v>0</v>
      </c>
      <c r="AY25" s="673">
        <f t="shared" si="1"/>
        <v>0</v>
      </c>
      <c r="AZ25" s="674"/>
      <c r="BA25" s="674"/>
      <c r="BB25" s="674"/>
    </row>
    <row r="26" ht="19.5" customHeight="1" spans="2:54">
      <c r="B26" s="396" t="s">
        <v>124</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554">
        <f>B21</f>
        <v>46107</v>
      </c>
      <c r="AG26" s="601"/>
      <c r="AH26" s="602" t="s">
        <v>100</v>
      </c>
      <c r="AI26" s="603"/>
      <c r="AJ26" s="603"/>
      <c r="AK26" s="603"/>
      <c r="AL26" s="603"/>
      <c r="AM26" s="603"/>
      <c r="AN26" s="603"/>
      <c r="AO26" s="633"/>
      <c r="AP26" s="634">
        <v>9020</v>
      </c>
      <c r="AQ26" s="635"/>
      <c r="AR26" s="635"/>
      <c r="AS26" s="636"/>
      <c r="AT26" s="637" t="str">
        <f t="shared" ref="AT26:AT32" si="4">IF(AX26=0,"",AX26)</f>
        <v/>
      </c>
      <c r="AU26" s="638"/>
      <c r="AV26" s="655"/>
      <c r="AW26" s="626"/>
      <c r="AX26" s="670">
        <f>IF(SUM(L21:O21)=0,0,SUM(L21:O21))</f>
        <v>0</v>
      </c>
      <c r="AY26" s="671">
        <f t="shared" si="1"/>
        <v>0</v>
      </c>
      <c r="AZ26" s="674"/>
      <c r="BA26" s="674"/>
      <c r="BB26" s="674"/>
    </row>
    <row r="27" ht="19.5" customHeight="1" spans="2:54">
      <c r="B27" s="448"/>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557"/>
      <c r="AG27" s="580"/>
      <c r="AH27" s="604" t="s">
        <v>101</v>
      </c>
      <c r="AI27" s="513"/>
      <c r="AJ27" s="513"/>
      <c r="AK27" s="513"/>
      <c r="AL27" s="513"/>
      <c r="AM27" s="513"/>
      <c r="AN27" s="513"/>
      <c r="AO27" s="639"/>
      <c r="AP27" s="640">
        <v>7260</v>
      </c>
      <c r="AQ27" s="641"/>
      <c r="AR27" s="641"/>
      <c r="AS27" s="642"/>
      <c r="AT27" s="637" t="str">
        <f t="shared" si="4"/>
        <v/>
      </c>
      <c r="AU27" s="638"/>
      <c r="AV27" s="655"/>
      <c r="AW27" s="626"/>
      <c r="AX27" s="670">
        <f>IF(SUM(P21:S21)=0,0,SUM(P21:S21))</f>
        <v>0</v>
      </c>
      <c r="AY27" s="671">
        <f t="shared" si="1"/>
        <v>0</v>
      </c>
      <c r="AZ27" s="674"/>
      <c r="BA27" s="674"/>
      <c r="BB27" s="674"/>
    </row>
    <row r="28" ht="19.5" customHeight="1" spans="2:54">
      <c r="B28" s="448"/>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557"/>
      <c r="AG28" s="580"/>
      <c r="AH28" s="604" t="s">
        <v>102</v>
      </c>
      <c r="AI28" s="513"/>
      <c r="AJ28" s="513"/>
      <c r="AK28" s="513"/>
      <c r="AL28" s="513"/>
      <c r="AM28" s="513"/>
      <c r="AN28" s="513"/>
      <c r="AO28" s="639"/>
      <c r="AP28" s="634">
        <v>10120</v>
      </c>
      <c r="AQ28" s="635"/>
      <c r="AR28" s="635"/>
      <c r="AS28" s="636"/>
      <c r="AT28" s="637" t="str">
        <f t="shared" si="4"/>
        <v/>
      </c>
      <c r="AU28" s="638"/>
      <c r="AV28" s="655"/>
      <c r="AW28" s="626"/>
      <c r="AX28" s="670">
        <f>IF(SUM(T21:W21)=0,0,SUM(T21:W21))</f>
        <v>0</v>
      </c>
      <c r="AY28" s="671">
        <f t="shared" si="1"/>
        <v>0</v>
      </c>
      <c r="AZ28" s="674"/>
      <c r="BA28" s="674"/>
      <c r="BB28" s="674"/>
    </row>
    <row r="29" s="379" customFormat="1" ht="19.5" customHeight="1" spans="2:54">
      <c r="B29" s="448"/>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557"/>
      <c r="AG29" s="580"/>
      <c r="AH29" s="604" t="s">
        <v>103</v>
      </c>
      <c r="AI29" s="513"/>
      <c r="AJ29" s="513"/>
      <c r="AK29" s="513"/>
      <c r="AL29" s="513"/>
      <c r="AM29" s="513"/>
      <c r="AN29" s="513"/>
      <c r="AO29" s="639"/>
      <c r="AP29" s="634">
        <v>8360</v>
      </c>
      <c r="AQ29" s="635"/>
      <c r="AR29" s="635"/>
      <c r="AS29" s="636"/>
      <c r="AT29" s="637" t="str">
        <f t="shared" si="4"/>
        <v/>
      </c>
      <c r="AU29" s="638"/>
      <c r="AV29" s="655"/>
      <c r="AW29" s="626"/>
      <c r="AX29" s="670">
        <f>IF(SUM(X21:AA21)=0,0,SUM(X21:AA21))</f>
        <v>0</v>
      </c>
      <c r="AY29" s="671">
        <f t="shared" si="1"/>
        <v>0</v>
      </c>
      <c r="AZ29" s="674"/>
      <c r="BA29" s="674"/>
      <c r="BB29" s="674"/>
    </row>
    <row r="30" ht="19.5" customHeight="1" spans="2:54">
      <c r="B30" s="450"/>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557"/>
      <c r="AG30" s="580"/>
      <c r="AH30" s="604" t="s">
        <v>105</v>
      </c>
      <c r="AI30" s="513"/>
      <c r="AJ30" s="513"/>
      <c r="AK30" s="513"/>
      <c r="AL30" s="513"/>
      <c r="AM30" s="513"/>
      <c r="AN30" s="513"/>
      <c r="AO30" s="639"/>
      <c r="AP30" s="640">
        <v>31680</v>
      </c>
      <c r="AQ30" s="641"/>
      <c r="AR30" s="641"/>
      <c r="AS30" s="642"/>
      <c r="AT30" s="637" t="str">
        <f t="shared" si="4"/>
        <v/>
      </c>
      <c r="AU30" s="638"/>
      <c r="AV30" s="655"/>
      <c r="AW30" s="626"/>
      <c r="AX30" s="670">
        <f>IF(AB21=0,0,AB21)</f>
        <v>0</v>
      </c>
      <c r="AY30" s="671">
        <f t="shared" si="1"/>
        <v>0</v>
      </c>
      <c r="AZ30" s="674"/>
      <c r="BA30" s="674"/>
      <c r="BB30" s="674"/>
    </row>
    <row r="31" ht="19.5" customHeight="1" spans="2:54">
      <c r="B31" s="396" t="s">
        <v>125</v>
      </c>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557"/>
      <c r="AG31" s="580"/>
      <c r="AH31" s="605" t="s">
        <v>108</v>
      </c>
      <c r="AI31" s="606"/>
      <c r="AJ31" s="606"/>
      <c r="AK31" s="606"/>
      <c r="AL31" s="606"/>
      <c r="AM31" s="606"/>
      <c r="AN31" s="606"/>
      <c r="AO31" s="643"/>
      <c r="AP31" s="634">
        <v>5390</v>
      </c>
      <c r="AQ31" s="635"/>
      <c r="AR31" s="635"/>
      <c r="AS31" s="636"/>
      <c r="AT31" s="637" t="str">
        <f t="shared" si="4"/>
        <v/>
      </c>
      <c r="AU31" s="638"/>
      <c r="AV31" s="655"/>
      <c r="AW31" s="626"/>
      <c r="AX31" s="670">
        <f>IF(SUM(H21:K21)=0,0,SUM(H21:K21))</f>
        <v>0</v>
      </c>
      <c r="AY31" s="671">
        <f t="shared" si="1"/>
        <v>0</v>
      </c>
      <c r="AZ31" s="674"/>
      <c r="BA31" s="674"/>
      <c r="BB31" s="674"/>
    </row>
    <row r="32" ht="19.5" customHeight="1" spans="2:54">
      <c r="B32" s="452"/>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575"/>
      <c r="AF32" s="557"/>
      <c r="AG32" s="580"/>
      <c r="AH32" s="607" t="s">
        <v>110</v>
      </c>
      <c r="AI32" s="608"/>
      <c r="AJ32" s="608"/>
      <c r="AK32" s="608"/>
      <c r="AL32" s="608"/>
      <c r="AM32" s="608"/>
      <c r="AN32" s="608"/>
      <c r="AO32" s="644"/>
      <c r="AP32" s="634">
        <v>4620</v>
      </c>
      <c r="AQ32" s="635"/>
      <c r="AR32" s="635"/>
      <c r="AS32" s="636"/>
      <c r="AT32" s="637" t="str">
        <f t="shared" si="4"/>
        <v/>
      </c>
      <c r="AU32" s="638"/>
      <c r="AV32" s="655"/>
      <c r="AW32" s="626"/>
      <c r="AX32" s="670">
        <f>IF(SUM(D21:G21)=0,0,SUM(D21:G21))</f>
        <v>0</v>
      </c>
      <c r="AY32" s="671">
        <f t="shared" si="1"/>
        <v>0</v>
      </c>
      <c r="AZ32" s="674"/>
      <c r="BA32" s="674"/>
      <c r="BB32" s="674"/>
    </row>
    <row r="33" ht="19.5" customHeight="1" spans="2:54">
      <c r="B33" s="454"/>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576"/>
      <c r="AF33" s="557"/>
      <c r="AG33" s="580"/>
      <c r="AH33" s="609" t="s">
        <v>116</v>
      </c>
      <c r="AI33" s="590"/>
      <c r="AJ33" s="590"/>
      <c r="AK33" s="590"/>
      <c r="AL33" s="590"/>
      <c r="AM33" s="590"/>
      <c r="AN33" s="590"/>
      <c r="AO33" s="645"/>
      <c r="AP33" s="646">
        <v>4400</v>
      </c>
      <c r="AQ33" s="647"/>
      <c r="AR33" s="647"/>
      <c r="AS33" s="648"/>
      <c r="AT33" s="649"/>
      <c r="AU33" s="650"/>
      <c r="AV33" s="655"/>
      <c r="AW33" s="626"/>
      <c r="AX33" s="672">
        <f>AT33</f>
        <v>0</v>
      </c>
      <c r="AY33" s="673">
        <f t="shared" si="1"/>
        <v>0</v>
      </c>
      <c r="AZ33" s="674"/>
      <c r="BA33" s="674"/>
      <c r="BB33" s="674"/>
    </row>
    <row r="34" ht="19.5" customHeight="1" spans="2:54">
      <c r="B34" s="452"/>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577"/>
      <c r="AF34" s="554">
        <f>B22</f>
        <v>46108</v>
      </c>
      <c r="AG34" s="601"/>
      <c r="AH34" s="602" t="s">
        <v>100</v>
      </c>
      <c r="AI34" s="603"/>
      <c r="AJ34" s="603"/>
      <c r="AK34" s="603"/>
      <c r="AL34" s="603"/>
      <c r="AM34" s="603"/>
      <c r="AN34" s="603"/>
      <c r="AO34" s="633"/>
      <c r="AP34" s="634">
        <v>9020</v>
      </c>
      <c r="AQ34" s="635"/>
      <c r="AR34" s="635"/>
      <c r="AS34" s="636"/>
      <c r="AT34" s="637" t="str">
        <f t="shared" ref="AT34:AT40" si="5">IF(AX34=0,"",AX34)</f>
        <v/>
      </c>
      <c r="AU34" s="638"/>
      <c r="AV34" s="655"/>
      <c r="AW34" s="626"/>
      <c r="AX34" s="670">
        <f>IF(SUM(L22:O22)=0,0,SUM(L22:O22))</f>
        <v>0</v>
      </c>
      <c r="AY34" s="671">
        <f t="shared" si="1"/>
        <v>0</v>
      </c>
      <c r="AZ34" s="674"/>
      <c r="BA34" s="674"/>
      <c r="BB34" s="674"/>
    </row>
    <row r="35" ht="19.5" customHeight="1" spans="2:54">
      <c r="B35" s="456" t="s">
        <v>126</v>
      </c>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557"/>
      <c r="AG35" s="580"/>
      <c r="AH35" s="604" t="s">
        <v>101</v>
      </c>
      <c r="AI35" s="513"/>
      <c r="AJ35" s="513"/>
      <c r="AK35" s="513"/>
      <c r="AL35" s="513"/>
      <c r="AM35" s="513"/>
      <c r="AN35" s="513"/>
      <c r="AO35" s="639"/>
      <c r="AP35" s="640">
        <v>7260</v>
      </c>
      <c r="AQ35" s="641"/>
      <c r="AR35" s="641"/>
      <c r="AS35" s="642"/>
      <c r="AT35" s="637" t="str">
        <f t="shared" si="5"/>
        <v/>
      </c>
      <c r="AU35" s="638"/>
      <c r="AV35" s="655"/>
      <c r="AW35" s="626"/>
      <c r="AX35" s="670">
        <f>IF(SUM(P22:S22)=0,0,SUM(P22:S22))</f>
        <v>0</v>
      </c>
      <c r="AY35" s="671">
        <f t="shared" si="1"/>
        <v>0</v>
      </c>
      <c r="AZ35" s="675"/>
      <c r="BA35" s="675"/>
      <c r="BB35" s="675"/>
    </row>
    <row r="36" ht="19.5" customHeight="1" spans="2:54">
      <c r="B36" s="458" t="s">
        <v>127</v>
      </c>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578"/>
      <c r="AF36" s="557"/>
      <c r="AG36" s="580"/>
      <c r="AH36" s="604" t="s">
        <v>102</v>
      </c>
      <c r="AI36" s="513"/>
      <c r="AJ36" s="513"/>
      <c r="AK36" s="513"/>
      <c r="AL36" s="513"/>
      <c r="AM36" s="513"/>
      <c r="AN36" s="513"/>
      <c r="AO36" s="639"/>
      <c r="AP36" s="634">
        <v>10120</v>
      </c>
      <c r="AQ36" s="635"/>
      <c r="AR36" s="635"/>
      <c r="AS36" s="636"/>
      <c r="AT36" s="637" t="str">
        <f t="shared" si="5"/>
        <v/>
      </c>
      <c r="AU36" s="638"/>
      <c r="AV36" s="655"/>
      <c r="AW36" s="626"/>
      <c r="AX36" s="670">
        <f>IF(SUM(T22:W22)=0,0,SUM(T22:W22))</f>
        <v>0</v>
      </c>
      <c r="AY36" s="671">
        <f t="shared" si="1"/>
        <v>0</v>
      </c>
      <c r="AZ36" s="674"/>
      <c r="BA36" s="674"/>
      <c r="BB36" s="674"/>
    </row>
    <row r="37" ht="19.5" customHeight="1" spans="2:54">
      <c r="B37" s="458"/>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578"/>
      <c r="AF37" s="557"/>
      <c r="AG37" s="580"/>
      <c r="AH37" s="604" t="s">
        <v>103</v>
      </c>
      <c r="AI37" s="513"/>
      <c r="AJ37" s="513"/>
      <c r="AK37" s="513"/>
      <c r="AL37" s="513"/>
      <c r="AM37" s="513"/>
      <c r="AN37" s="513"/>
      <c r="AO37" s="639"/>
      <c r="AP37" s="634">
        <v>8360</v>
      </c>
      <c r="AQ37" s="635"/>
      <c r="AR37" s="635"/>
      <c r="AS37" s="636"/>
      <c r="AT37" s="637" t="str">
        <f t="shared" si="5"/>
        <v/>
      </c>
      <c r="AU37" s="638"/>
      <c r="AV37" s="655"/>
      <c r="AW37" s="626"/>
      <c r="AX37" s="670">
        <f>IF(SUM(X22:AA22)=0,0,SUM(X22:AA22))</f>
        <v>0</v>
      </c>
      <c r="AY37" s="671">
        <f t="shared" si="1"/>
        <v>0</v>
      </c>
      <c r="AZ37" s="674"/>
      <c r="BA37" s="674"/>
      <c r="BB37" s="674"/>
    </row>
    <row r="38" ht="19.5" customHeight="1" spans="2:54">
      <c r="B38" s="458"/>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578"/>
      <c r="AF38" s="557"/>
      <c r="AG38" s="580"/>
      <c r="AH38" s="604" t="s">
        <v>105</v>
      </c>
      <c r="AI38" s="513"/>
      <c r="AJ38" s="513"/>
      <c r="AK38" s="513"/>
      <c r="AL38" s="513"/>
      <c r="AM38" s="513"/>
      <c r="AN38" s="513"/>
      <c r="AO38" s="639"/>
      <c r="AP38" s="640">
        <v>31680</v>
      </c>
      <c r="AQ38" s="641"/>
      <c r="AR38" s="641"/>
      <c r="AS38" s="642"/>
      <c r="AT38" s="637" t="str">
        <f t="shared" si="5"/>
        <v/>
      </c>
      <c r="AU38" s="638"/>
      <c r="AV38" s="655"/>
      <c r="AW38" s="626"/>
      <c r="AX38" s="670">
        <f>IF(AB22=0,0,AB22)</f>
        <v>0</v>
      </c>
      <c r="AY38" s="671">
        <f t="shared" si="1"/>
        <v>0</v>
      </c>
      <c r="AZ38" s="674"/>
      <c r="BA38" s="674"/>
      <c r="BB38" s="674"/>
    </row>
    <row r="39" ht="19.5" customHeight="1" spans="2:54">
      <c r="B39" s="458"/>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578"/>
      <c r="AF39" s="557"/>
      <c r="AG39" s="580"/>
      <c r="AH39" s="605" t="s">
        <v>108</v>
      </c>
      <c r="AI39" s="606"/>
      <c r="AJ39" s="606"/>
      <c r="AK39" s="606"/>
      <c r="AL39" s="606"/>
      <c r="AM39" s="606"/>
      <c r="AN39" s="606"/>
      <c r="AO39" s="643"/>
      <c r="AP39" s="634">
        <v>5390</v>
      </c>
      <c r="AQ39" s="635"/>
      <c r="AR39" s="635"/>
      <c r="AS39" s="636"/>
      <c r="AT39" s="637" t="str">
        <f t="shared" si="5"/>
        <v/>
      </c>
      <c r="AU39" s="638"/>
      <c r="AV39" s="655"/>
      <c r="AW39" s="626"/>
      <c r="AX39" s="670">
        <f>IF(SUM(H22:K22)=0,0,SUM(H22:K22))</f>
        <v>0</v>
      </c>
      <c r="AY39" s="671">
        <f t="shared" si="1"/>
        <v>0</v>
      </c>
      <c r="AZ39" s="674"/>
      <c r="BA39" s="674"/>
      <c r="BB39" s="674"/>
    </row>
    <row r="40" ht="19.5" customHeight="1" spans="2:54">
      <c r="B40" s="458"/>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578"/>
      <c r="AF40" s="557"/>
      <c r="AG40" s="580"/>
      <c r="AH40" s="607" t="s">
        <v>110</v>
      </c>
      <c r="AI40" s="608"/>
      <c r="AJ40" s="608"/>
      <c r="AK40" s="608"/>
      <c r="AL40" s="608"/>
      <c r="AM40" s="608"/>
      <c r="AN40" s="608"/>
      <c r="AO40" s="644"/>
      <c r="AP40" s="634">
        <v>4620</v>
      </c>
      <c r="AQ40" s="635"/>
      <c r="AR40" s="635"/>
      <c r="AS40" s="636"/>
      <c r="AT40" s="637" t="str">
        <f t="shared" si="5"/>
        <v/>
      </c>
      <c r="AU40" s="638"/>
      <c r="AV40" s="655"/>
      <c r="AW40" s="626"/>
      <c r="AX40" s="670">
        <f>IF(SUM(D22:G22)=0,0,SUM(D22:G22))</f>
        <v>0</v>
      </c>
      <c r="AY40" s="671">
        <f t="shared" si="1"/>
        <v>0</v>
      </c>
      <c r="AZ40" s="676"/>
      <c r="BA40" s="676"/>
      <c r="BB40" s="676"/>
    </row>
    <row r="41" ht="19.5" customHeight="1" spans="2:54">
      <c r="B41" s="458"/>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578"/>
      <c r="AF41" s="557"/>
      <c r="AG41" s="580"/>
      <c r="AH41" s="609" t="s">
        <v>116</v>
      </c>
      <c r="AI41" s="590"/>
      <c r="AJ41" s="590"/>
      <c r="AK41" s="590"/>
      <c r="AL41" s="590"/>
      <c r="AM41" s="590"/>
      <c r="AN41" s="590"/>
      <c r="AO41" s="645"/>
      <c r="AP41" s="646">
        <v>4400</v>
      </c>
      <c r="AQ41" s="647"/>
      <c r="AR41" s="647"/>
      <c r="AS41" s="648"/>
      <c r="AT41" s="649"/>
      <c r="AU41" s="650"/>
      <c r="AV41" s="655"/>
      <c r="AW41" s="626"/>
      <c r="AX41" s="672">
        <f>AT41</f>
        <v>0</v>
      </c>
      <c r="AY41" s="673">
        <f t="shared" si="1"/>
        <v>0</v>
      </c>
      <c r="AZ41" s="676"/>
      <c r="BA41" s="676"/>
      <c r="BB41" s="676"/>
    </row>
    <row r="42" ht="19.5" customHeight="1" spans="2:54">
      <c r="B42" s="458"/>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579"/>
      <c r="AF42" s="465" t="s">
        <v>128</v>
      </c>
      <c r="AG42" s="465"/>
      <c r="AH42" s="465"/>
      <c r="AI42" s="465"/>
      <c r="AJ42" s="465"/>
      <c r="AK42" s="465"/>
      <c r="AL42" s="465"/>
      <c r="AM42" s="465"/>
      <c r="AN42" s="465"/>
      <c r="AO42" s="465"/>
      <c r="AP42" s="465"/>
      <c r="AQ42" s="465"/>
      <c r="AR42" s="465"/>
      <c r="AS42" s="465"/>
      <c r="AT42" s="465"/>
      <c r="AU42" s="628"/>
      <c r="AV42" s="655"/>
      <c r="AW42" s="626"/>
      <c r="AX42" s="669"/>
      <c r="AY42" s="669"/>
      <c r="AZ42" s="676"/>
      <c r="BA42" s="676"/>
      <c r="BB42" s="676"/>
    </row>
    <row r="43" ht="19.5" customHeight="1" spans="2:54">
      <c r="B43" s="458"/>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579"/>
      <c r="AF43" s="580">
        <f t="shared" ref="AF43:AF46" si="6">B19</f>
        <v>46105</v>
      </c>
      <c r="AG43" s="580"/>
      <c r="AH43" s="610" t="s">
        <v>128</v>
      </c>
      <c r="AI43" s="514"/>
      <c r="AJ43" s="514"/>
      <c r="AK43" s="514"/>
      <c r="AL43" s="514"/>
      <c r="AM43" s="514"/>
      <c r="AN43" s="514"/>
      <c r="AO43" s="514"/>
      <c r="AP43" s="656">
        <v>200</v>
      </c>
      <c r="AQ43" s="657"/>
      <c r="AR43" s="657"/>
      <c r="AS43" s="657"/>
      <c r="AT43" s="640" t="str">
        <f>IF(SUM($AT10:$AU13,AB19,AT15:AU17)=0,"",SUM($AT10:$AU13,AB19,AT15:AU17))</f>
        <v/>
      </c>
      <c r="AU43" s="658"/>
      <c r="AV43" s="659"/>
      <c r="AW43" s="626"/>
      <c r="AX43" s="670">
        <f t="shared" ref="AX43:AX46" si="7">IF(SUM(D19:AB19)=0,0,SUM(D19:AB19))</f>
        <v>0</v>
      </c>
      <c r="AY43" s="671">
        <f t="shared" ref="AY43:AY46" si="8">AP43*AX43</f>
        <v>0</v>
      </c>
      <c r="AZ43" s="677"/>
      <c r="BA43" s="677"/>
      <c r="BB43" s="677"/>
    </row>
    <row r="44" ht="19.5" customHeight="1" spans="2:54">
      <c r="B44" s="458"/>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579"/>
      <c r="AF44" s="430">
        <f t="shared" si="6"/>
        <v>46106</v>
      </c>
      <c r="AG44" s="430"/>
      <c r="AH44" s="604" t="s">
        <v>128</v>
      </c>
      <c r="AI44" s="513"/>
      <c r="AJ44" s="513"/>
      <c r="AK44" s="513"/>
      <c r="AL44" s="513"/>
      <c r="AM44" s="513"/>
      <c r="AN44" s="513"/>
      <c r="AO44" s="513"/>
      <c r="AP44" s="656">
        <v>200</v>
      </c>
      <c r="AQ44" s="657"/>
      <c r="AR44" s="657"/>
      <c r="AS44" s="657"/>
      <c r="AT44" s="640" t="str">
        <f>IF(SUM($AT18:$AU21,AB20,AT23:AU25)=0,"",SUM($AT18:$AU21,AB20,AT23:AU25))</f>
        <v/>
      </c>
      <c r="AU44" s="658"/>
      <c r="AV44" s="659"/>
      <c r="AW44" s="626"/>
      <c r="AX44" s="670">
        <f t="shared" si="7"/>
        <v>0</v>
      </c>
      <c r="AY44" s="671">
        <f t="shared" si="8"/>
        <v>0</v>
      </c>
      <c r="AZ44" s="677"/>
      <c r="BA44" s="677"/>
      <c r="BB44" s="677"/>
    </row>
    <row r="45" ht="19.5" customHeight="1" spans="2:54">
      <c r="B45" s="458"/>
      <c r="C45" s="459"/>
      <c r="D45" s="459"/>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579"/>
      <c r="AF45" s="430">
        <f t="shared" si="6"/>
        <v>46107</v>
      </c>
      <c r="AG45" s="430"/>
      <c r="AH45" s="611" t="s">
        <v>128</v>
      </c>
      <c r="AI45" s="513"/>
      <c r="AJ45" s="513"/>
      <c r="AK45" s="513"/>
      <c r="AL45" s="513"/>
      <c r="AM45" s="513"/>
      <c r="AN45" s="513"/>
      <c r="AO45" s="513"/>
      <c r="AP45" s="656">
        <v>200</v>
      </c>
      <c r="AQ45" s="657"/>
      <c r="AR45" s="657"/>
      <c r="AS45" s="657"/>
      <c r="AT45" s="640" t="str">
        <f>IF(SUM($AT26:$AU29,AB21,AT31:AU33)=0,"",SUM($AT26:$AU29,AB21,AT31:AU33))</f>
        <v/>
      </c>
      <c r="AU45" s="658"/>
      <c r="AV45" s="659"/>
      <c r="AW45" s="626"/>
      <c r="AX45" s="670">
        <f t="shared" si="7"/>
        <v>0</v>
      </c>
      <c r="AY45" s="671">
        <f t="shared" si="8"/>
        <v>0</v>
      </c>
      <c r="AZ45" s="677"/>
      <c r="BA45" s="677"/>
      <c r="BB45" s="677"/>
    </row>
    <row r="46" ht="19.5" customHeight="1" spans="2:54">
      <c r="B46" s="460"/>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581"/>
      <c r="AF46" s="582">
        <f t="shared" si="6"/>
        <v>46108</v>
      </c>
      <c r="AG46" s="582"/>
      <c r="AH46" s="612" t="s">
        <v>128</v>
      </c>
      <c r="AI46" s="613"/>
      <c r="AJ46" s="613"/>
      <c r="AK46" s="613"/>
      <c r="AL46" s="613"/>
      <c r="AM46" s="613"/>
      <c r="AN46" s="613"/>
      <c r="AO46" s="613"/>
      <c r="AP46" s="660">
        <v>200</v>
      </c>
      <c r="AQ46" s="661"/>
      <c r="AR46" s="661"/>
      <c r="AS46" s="661"/>
      <c r="AT46" s="640" t="str">
        <f>IF(SUM($AT34:$AU37,AB22,AT39:AU41)=0,"",SUM($AT34:$AU37,AB22,AT39:AU41))</f>
        <v/>
      </c>
      <c r="AU46" s="658"/>
      <c r="AV46" s="659"/>
      <c r="AW46" s="626"/>
      <c r="AX46" s="672">
        <f t="shared" si="7"/>
        <v>0</v>
      </c>
      <c r="AY46" s="673">
        <f t="shared" si="8"/>
        <v>0</v>
      </c>
      <c r="AZ46" s="677"/>
      <c r="BA46" s="677"/>
      <c r="BB46" s="677"/>
    </row>
    <row r="47" ht="2.4" customHeight="1" spans="2:54">
      <c r="B47" s="462" t="s">
        <v>129</v>
      </c>
      <c r="C47" s="462"/>
      <c r="D47" s="462"/>
      <c r="E47" s="462"/>
      <c r="F47" s="463"/>
      <c r="G47" s="463"/>
      <c r="H47" s="463"/>
      <c r="I47" s="463"/>
      <c r="J47" s="463"/>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655"/>
      <c r="AV47" s="626"/>
      <c r="AX47" s="677"/>
      <c r="AY47" s="677"/>
      <c r="AZ47" s="677"/>
      <c r="BA47" s="677"/>
      <c r="BB47" s="677"/>
    </row>
    <row r="48" ht="18" customHeight="1" spans="2:54">
      <c r="B48" s="464" t="s">
        <v>130</v>
      </c>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4" t="s">
        <v>131</v>
      </c>
      <c r="AJ48" s="614"/>
      <c r="AK48" s="614"/>
      <c r="AL48" s="614"/>
      <c r="AM48" s="614"/>
      <c r="AN48" s="614"/>
      <c r="AO48" s="614"/>
      <c r="AP48" s="614"/>
      <c r="AQ48" s="614"/>
      <c r="AR48" s="614"/>
      <c r="AS48" s="614"/>
      <c r="AT48" s="614"/>
      <c r="AU48" s="662"/>
      <c r="AX48" s="677"/>
      <c r="AY48" s="677"/>
      <c r="AZ48" s="677"/>
      <c r="BA48" s="677"/>
      <c r="BB48" s="677"/>
    </row>
    <row r="49" ht="18" customHeight="1" spans="2:54">
      <c r="B49" s="466" t="s">
        <v>96</v>
      </c>
      <c r="C49" s="467"/>
      <c r="D49" s="468"/>
      <c r="E49" s="469" t="s">
        <v>132</v>
      </c>
      <c r="F49" s="470"/>
      <c r="G49" s="470"/>
      <c r="H49" s="470"/>
      <c r="I49" s="470"/>
      <c r="J49" s="470"/>
      <c r="K49" s="470"/>
      <c r="L49" s="470"/>
      <c r="M49" s="470"/>
      <c r="N49" s="509"/>
      <c r="O49" s="469" t="s">
        <v>132</v>
      </c>
      <c r="P49" s="470"/>
      <c r="Q49" s="470"/>
      <c r="R49" s="470"/>
      <c r="S49" s="470"/>
      <c r="T49" s="470"/>
      <c r="U49" s="470"/>
      <c r="V49" s="470"/>
      <c r="W49" s="470"/>
      <c r="X49" s="509"/>
      <c r="Y49" s="469" t="s">
        <v>133</v>
      </c>
      <c r="Z49" s="470"/>
      <c r="AA49" s="470"/>
      <c r="AB49" s="470"/>
      <c r="AC49" s="470"/>
      <c r="AD49" s="470"/>
      <c r="AE49" s="470"/>
      <c r="AF49" s="470"/>
      <c r="AG49" s="470"/>
      <c r="AH49" s="509"/>
      <c r="AI49" s="615" t="s">
        <v>134</v>
      </c>
      <c r="AJ49" s="493"/>
      <c r="AK49" s="493"/>
      <c r="AL49" s="493"/>
      <c r="AM49" s="493"/>
      <c r="AN49" s="493"/>
      <c r="AO49" s="493"/>
      <c r="AP49" s="493"/>
      <c r="AQ49" s="493"/>
      <c r="AR49" s="493"/>
      <c r="AS49" s="493"/>
      <c r="AT49" s="493"/>
      <c r="AU49" s="663"/>
      <c r="AX49" s="677"/>
      <c r="AY49" s="677"/>
      <c r="AZ49" s="677"/>
      <c r="BA49" s="677"/>
      <c r="BB49" s="677"/>
    </row>
    <row r="50" ht="18" customHeight="1" spans="2:54">
      <c r="B50" s="471"/>
      <c r="C50" s="472"/>
      <c r="D50" s="473"/>
      <c r="E50" s="474" t="s">
        <v>52</v>
      </c>
      <c r="F50" s="475"/>
      <c r="G50" s="476"/>
      <c r="H50" s="477" t="s">
        <v>135</v>
      </c>
      <c r="I50" s="475"/>
      <c r="J50" s="475"/>
      <c r="K50" s="477" t="s">
        <v>125</v>
      </c>
      <c r="L50" s="475"/>
      <c r="M50" s="475"/>
      <c r="N50" s="510"/>
      <c r="O50" s="474" t="s">
        <v>52</v>
      </c>
      <c r="P50" s="475"/>
      <c r="Q50" s="476"/>
      <c r="R50" s="477" t="s">
        <v>135</v>
      </c>
      <c r="S50" s="475"/>
      <c r="T50" s="475"/>
      <c r="U50" s="477" t="s">
        <v>125</v>
      </c>
      <c r="V50" s="475"/>
      <c r="W50" s="475"/>
      <c r="X50" s="510"/>
      <c r="Y50" s="474" t="s">
        <v>52</v>
      </c>
      <c r="Z50" s="475"/>
      <c r="AA50" s="476"/>
      <c r="AB50" s="477" t="s">
        <v>135</v>
      </c>
      <c r="AC50" s="475"/>
      <c r="AD50" s="475"/>
      <c r="AE50" s="477" t="s">
        <v>125</v>
      </c>
      <c r="AF50" s="475"/>
      <c r="AG50" s="475"/>
      <c r="AH50" s="475"/>
      <c r="AI50" s="616"/>
      <c r="AJ50" s="617"/>
      <c r="AK50" s="617"/>
      <c r="AL50" s="617"/>
      <c r="AM50" s="617"/>
      <c r="AN50" s="617"/>
      <c r="AO50" s="617"/>
      <c r="AP50" s="617"/>
      <c r="AQ50" s="617"/>
      <c r="AR50" s="617"/>
      <c r="AS50" s="617"/>
      <c r="AT50" s="617"/>
      <c r="AU50" s="664"/>
      <c r="AX50" s="677"/>
      <c r="AY50" s="677"/>
      <c r="AZ50" s="677"/>
      <c r="BA50" s="677"/>
      <c r="BB50" s="677"/>
    </row>
    <row r="51" ht="18" customHeight="1" spans="2:54">
      <c r="B51" s="478">
        <v>46105</v>
      </c>
      <c r="C51" s="479"/>
      <c r="D51" s="480"/>
      <c r="E51" s="481"/>
      <c r="F51" s="482"/>
      <c r="G51" s="483"/>
      <c r="H51" s="484" t="s">
        <v>136</v>
      </c>
      <c r="I51" s="511"/>
      <c r="J51" s="511"/>
      <c r="K51" s="484" t="s">
        <v>137</v>
      </c>
      <c r="L51" s="511"/>
      <c r="M51" s="511"/>
      <c r="N51" s="512"/>
      <c r="O51" s="492"/>
      <c r="P51" s="493"/>
      <c r="Q51" s="494"/>
      <c r="R51" s="484" t="s">
        <v>136</v>
      </c>
      <c r="S51" s="511"/>
      <c r="T51" s="511"/>
      <c r="U51" s="484" t="s">
        <v>137</v>
      </c>
      <c r="V51" s="511"/>
      <c r="W51" s="511"/>
      <c r="X51" s="512"/>
      <c r="Y51" s="583"/>
      <c r="Z51" s="584"/>
      <c r="AA51" s="585"/>
      <c r="AB51" s="484" t="s">
        <v>136</v>
      </c>
      <c r="AC51" s="511"/>
      <c r="AD51" s="511"/>
      <c r="AE51" s="484" t="s">
        <v>137</v>
      </c>
      <c r="AF51" s="511"/>
      <c r="AG51" s="511"/>
      <c r="AH51" s="512"/>
      <c r="AI51" s="616" t="s">
        <v>138</v>
      </c>
      <c r="AJ51" s="617"/>
      <c r="AK51" s="617"/>
      <c r="AL51" s="617"/>
      <c r="AM51" s="617"/>
      <c r="AN51" s="617"/>
      <c r="AO51" s="617"/>
      <c r="AP51" s="617"/>
      <c r="AQ51" s="617"/>
      <c r="AR51" s="617"/>
      <c r="AS51" s="617"/>
      <c r="AT51" s="617"/>
      <c r="AU51" s="664"/>
      <c r="AX51" s="677"/>
      <c r="AY51" s="677"/>
      <c r="AZ51" s="677"/>
      <c r="BA51" s="677"/>
      <c r="BB51" s="677"/>
    </row>
    <row r="52" ht="18" customHeight="1" spans="2:54">
      <c r="B52" s="485" t="s">
        <v>139</v>
      </c>
      <c r="C52" s="486"/>
      <c r="D52" s="487"/>
      <c r="E52" s="488"/>
      <c r="F52" s="489"/>
      <c r="G52" s="490"/>
      <c r="H52" s="491" t="s">
        <v>136</v>
      </c>
      <c r="I52" s="513"/>
      <c r="J52" s="513"/>
      <c r="K52" s="498" t="s">
        <v>140</v>
      </c>
      <c r="L52" s="514"/>
      <c r="M52" s="514"/>
      <c r="N52" s="515"/>
      <c r="O52" s="495"/>
      <c r="P52" s="496"/>
      <c r="Q52" s="497"/>
      <c r="R52" s="498" t="s">
        <v>136</v>
      </c>
      <c r="S52" s="514"/>
      <c r="T52" s="514"/>
      <c r="U52" s="498" t="s">
        <v>140</v>
      </c>
      <c r="V52" s="514"/>
      <c r="W52" s="514"/>
      <c r="X52" s="515"/>
      <c r="Y52" s="495"/>
      <c r="Z52" s="496"/>
      <c r="AA52" s="497"/>
      <c r="AB52" s="498" t="s">
        <v>136</v>
      </c>
      <c r="AC52" s="514"/>
      <c r="AD52" s="514"/>
      <c r="AE52" s="498" t="s">
        <v>140</v>
      </c>
      <c r="AF52" s="514"/>
      <c r="AG52" s="514"/>
      <c r="AH52" s="515"/>
      <c r="AI52" s="616" t="s">
        <v>141</v>
      </c>
      <c r="AJ52" s="617"/>
      <c r="AK52" s="617"/>
      <c r="AL52" s="617"/>
      <c r="AM52" s="617"/>
      <c r="AN52" s="617"/>
      <c r="AO52" s="617"/>
      <c r="AP52" s="617"/>
      <c r="AQ52" s="617"/>
      <c r="AR52" s="617"/>
      <c r="AS52" s="617"/>
      <c r="AT52" s="617"/>
      <c r="AU52" s="664"/>
      <c r="AX52" s="677"/>
      <c r="AY52" s="677"/>
      <c r="AZ52" s="677"/>
      <c r="BA52" s="677"/>
      <c r="BB52" s="677"/>
    </row>
    <row r="53" ht="18" customHeight="1" spans="2:54">
      <c r="B53" s="478">
        <v>46106</v>
      </c>
      <c r="C53" s="479"/>
      <c r="D53" s="480"/>
      <c r="E53" s="492"/>
      <c r="F53" s="493"/>
      <c r="G53" s="494"/>
      <c r="H53" s="484" t="s">
        <v>136</v>
      </c>
      <c r="I53" s="511"/>
      <c r="J53" s="511"/>
      <c r="K53" s="484" t="s">
        <v>137</v>
      </c>
      <c r="L53" s="511"/>
      <c r="M53" s="511"/>
      <c r="N53" s="512"/>
      <c r="O53" s="516" t="s">
        <v>142</v>
      </c>
      <c r="P53" s="516"/>
      <c r="Q53" s="516"/>
      <c r="R53" s="516"/>
      <c r="S53" s="516"/>
      <c r="T53" s="516"/>
      <c r="U53" s="516"/>
      <c r="V53" s="516"/>
      <c r="W53" s="516"/>
      <c r="X53" s="516"/>
      <c r="Y53" s="492"/>
      <c r="Z53" s="493"/>
      <c r="AA53" s="494"/>
      <c r="AB53" s="484" t="s">
        <v>136</v>
      </c>
      <c r="AC53" s="511"/>
      <c r="AD53" s="511"/>
      <c r="AE53" s="484" t="s">
        <v>137</v>
      </c>
      <c r="AF53" s="511"/>
      <c r="AG53" s="511"/>
      <c r="AH53" s="512"/>
      <c r="AI53" s="618" t="s">
        <v>143</v>
      </c>
      <c r="AJ53" s="619"/>
      <c r="AK53" s="619"/>
      <c r="AL53" s="619"/>
      <c r="AM53" s="619"/>
      <c r="AN53" s="619"/>
      <c r="AO53" s="619"/>
      <c r="AP53" s="619"/>
      <c r="AQ53" s="619"/>
      <c r="AR53" s="619"/>
      <c r="AS53" s="619"/>
      <c r="AT53" s="619"/>
      <c r="AU53" s="665"/>
      <c r="AX53" s="677"/>
      <c r="AY53" s="677"/>
      <c r="AZ53" s="677"/>
      <c r="BA53" s="677"/>
      <c r="BB53" s="677"/>
    </row>
    <row r="54" ht="18" customHeight="1" spans="2:54">
      <c r="B54" s="485" t="s">
        <v>139</v>
      </c>
      <c r="C54" s="486"/>
      <c r="D54" s="487"/>
      <c r="E54" s="495"/>
      <c r="F54" s="496"/>
      <c r="G54" s="497"/>
      <c r="H54" s="498" t="s">
        <v>136</v>
      </c>
      <c r="I54" s="514"/>
      <c r="J54" s="514"/>
      <c r="K54" s="498" t="s">
        <v>140</v>
      </c>
      <c r="L54" s="514"/>
      <c r="M54" s="514"/>
      <c r="N54" s="515"/>
      <c r="O54" s="516"/>
      <c r="P54" s="516"/>
      <c r="Q54" s="516"/>
      <c r="R54" s="516"/>
      <c r="S54" s="516"/>
      <c r="T54" s="516"/>
      <c r="U54" s="516"/>
      <c r="V54" s="516"/>
      <c r="W54" s="516"/>
      <c r="X54" s="516"/>
      <c r="Y54" s="495"/>
      <c r="Z54" s="496"/>
      <c r="AA54" s="497"/>
      <c r="AB54" s="498" t="s">
        <v>136</v>
      </c>
      <c r="AC54" s="514"/>
      <c r="AD54" s="514"/>
      <c r="AE54" s="498" t="s">
        <v>140</v>
      </c>
      <c r="AF54" s="514"/>
      <c r="AG54" s="514"/>
      <c r="AH54" s="515"/>
      <c r="AI54" s="620" t="s">
        <v>144</v>
      </c>
      <c r="AJ54" s="621"/>
      <c r="AK54" s="621"/>
      <c r="AL54" s="621"/>
      <c r="AM54" s="621"/>
      <c r="AN54" s="621"/>
      <c r="AO54" s="621"/>
      <c r="AP54" s="621"/>
      <c r="AQ54" s="621"/>
      <c r="AR54" s="621"/>
      <c r="AS54" s="621"/>
      <c r="AT54" s="621"/>
      <c r="AU54" s="666"/>
      <c r="AX54" s="677"/>
      <c r="AY54" s="677"/>
      <c r="AZ54" s="677"/>
      <c r="BA54" s="677"/>
      <c r="BB54" s="677"/>
    </row>
    <row r="55" ht="18" customHeight="1" spans="2:54">
      <c r="B55" s="478">
        <v>46107</v>
      </c>
      <c r="C55" s="479"/>
      <c r="D55" s="480"/>
      <c r="E55" s="492"/>
      <c r="F55" s="493"/>
      <c r="G55" s="494"/>
      <c r="H55" s="484" t="s">
        <v>136</v>
      </c>
      <c r="I55" s="511"/>
      <c r="J55" s="511"/>
      <c r="K55" s="484" t="s">
        <v>137</v>
      </c>
      <c r="L55" s="511"/>
      <c r="M55" s="511"/>
      <c r="N55" s="512"/>
      <c r="O55" s="517" t="s">
        <v>145</v>
      </c>
      <c r="P55" s="517"/>
      <c r="Q55" s="517"/>
      <c r="R55" s="517"/>
      <c r="S55" s="517"/>
      <c r="T55" s="517"/>
      <c r="U55" s="517"/>
      <c r="V55" s="517"/>
      <c r="W55" s="517"/>
      <c r="X55" s="517"/>
      <c r="Y55" s="492"/>
      <c r="Z55" s="493"/>
      <c r="AA55" s="494"/>
      <c r="AB55" s="484" t="s">
        <v>136</v>
      </c>
      <c r="AC55" s="511"/>
      <c r="AD55" s="511"/>
      <c r="AE55" s="484" t="s">
        <v>137</v>
      </c>
      <c r="AF55" s="511"/>
      <c r="AG55" s="511"/>
      <c r="AH55" s="512"/>
      <c r="AI55" s="620" t="s">
        <v>146</v>
      </c>
      <c r="AJ55" s="621"/>
      <c r="AK55" s="621"/>
      <c r="AL55" s="621"/>
      <c r="AM55" s="621"/>
      <c r="AN55" s="621"/>
      <c r="AO55" s="621"/>
      <c r="AP55" s="621"/>
      <c r="AQ55" s="621"/>
      <c r="AR55" s="621"/>
      <c r="AS55" s="621"/>
      <c r="AT55" s="621"/>
      <c r="AU55" s="666"/>
      <c r="AX55" s="676"/>
      <c r="AY55" s="676"/>
      <c r="AZ55" s="676"/>
      <c r="BA55" s="676"/>
      <c r="BB55" s="676"/>
    </row>
    <row r="56" ht="18" customHeight="1" spans="2:54">
      <c r="B56" s="485" t="s">
        <v>139</v>
      </c>
      <c r="C56" s="486"/>
      <c r="D56" s="487"/>
      <c r="E56" s="495"/>
      <c r="F56" s="496"/>
      <c r="G56" s="497"/>
      <c r="H56" s="498" t="s">
        <v>136</v>
      </c>
      <c r="I56" s="514"/>
      <c r="J56" s="514"/>
      <c r="K56" s="498" t="s">
        <v>140</v>
      </c>
      <c r="L56" s="514"/>
      <c r="M56" s="514"/>
      <c r="N56" s="515"/>
      <c r="O56" s="517"/>
      <c r="P56" s="517"/>
      <c r="Q56" s="517"/>
      <c r="R56" s="517"/>
      <c r="S56" s="517"/>
      <c r="T56" s="517"/>
      <c r="U56" s="517"/>
      <c r="V56" s="517"/>
      <c r="W56" s="517"/>
      <c r="X56" s="517"/>
      <c r="Y56" s="495"/>
      <c r="Z56" s="496"/>
      <c r="AA56" s="497"/>
      <c r="AB56" s="498" t="s">
        <v>136</v>
      </c>
      <c r="AC56" s="514"/>
      <c r="AD56" s="514"/>
      <c r="AE56" s="498" t="s">
        <v>140</v>
      </c>
      <c r="AF56" s="514"/>
      <c r="AG56" s="514"/>
      <c r="AH56" s="515"/>
      <c r="AI56" s="620" t="s">
        <v>147</v>
      </c>
      <c r="AJ56" s="621"/>
      <c r="AK56" s="621"/>
      <c r="AL56" s="621"/>
      <c r="AM56" s="621"/>
      <c r="AN56" s="621"/>
      <c r="AO56" s="621"/>
      <c r="AP56" s="621"/>
      <c r="AQ56" s="621"/>
      <c r="AR56" s="621"/>
      <c r="AS56" s="621"/>
      <c r="AT56" s="621"/>
      <c r="AU56" s="666"/>
      <c r="AX56" s="676"/>
      <c r="AY56" s="676"/>
      <c r="AZ56" s="676"/>
      <c r="BA56" s="676"/>
      <c r="BB56" s="676"/>
    </row>
    <row r="57" ht="18" customHeight="1" spans="2:54">
      <c r="B57" s="478">
        <v>46108</v>
      </c>
      <c r="C57" s="479"/>
      <c r="D57" s="480"/>
      <c r="E57" s="492"/>
      <c r="F57" s="493"/>
      <c r="G57" s="494"/>
      <c r="H57" s="484" t="s">
        <v>136</v>
      </c>
      <c r="I57" s="511"/>
      <c r="J57" s="511"/>
      <c r="K57" s="484" t="s">
        <v>137</v>
      </c>
      <c r="L57" s="511"/>
      <c r="M57" s="511"/>
      <c r="N57" s="512"/>
      <c r="O57" s="492"/>
      <c r="P57" s="493"/>
      <c r="Q57" s="494"/>
      <c r="R57" s="484" t="s">
        <v>136</v>
      </c>
      <c r="S57" s="511"/>
      <c r="T57" s="511"/>
      <c r="U57" s="484" t="s">
        <v>137</v>
      </c>
      <c r="V57" s="511"/>
      <c r="W57" s="511"/>
      <c r="X57" s="512"/>
      <c r="Y57" s="492"/>
      <c r="Z57" s="493"/>
      <c r="AA57" s="494"/>
      <c r="AB57" s="484" t="s">
        <v>136</v>
      </c>
      <c r="AC57" s="511"/>
      <c r="AD57" s="511"/>
      <c r="AE57" s="484" t="s">
        <v>137</v>
      </c>
      <c r="AF57" s="511"/>
      <c r="AG57" s="511"/>
      <c r="AH57" s="512"/>
      <c r="AI57" s="620" t="s">
        <v>148</v>
      </c>
      <c r="AJ57" s="621"/>
      <c r="AK57" s="621"/>
      <c r="AL57" s="621"/>
      <c r="AM57" s="621"/>
      <c r="AN57" s="621"/>
      <c r="AO57" s="621"/>
      <c r="AP57" s="621"/>
      <c r="AQ57" s="621"/>
      <c r="AR57" s="621"/>
      <c r="AS57" s="621"/>
      <c r="AT57" s="621"/>
      <c r="AU57" s="666"/>
      <c r="AX57" s="676"/>
      <c r="AY57" s="676"/>
      <c r="AZ57" s="676"/>
      <c r="BA57" s="676"/>
      <c r="BB57" s="676"/>
    </row>
    <row r="58" ht="18" customHeight="1" spans="2:54">
      <c r="B58" s="485" t="s">
        <v>139</v>
      </c>
      <c r="C58" s="486"/>
      <c r="D58" s="487"/>
      <c r="E58" s="495"/>
      <c r="F58" s="496"/>
      <c r="G58" s="497"/>
      <c r="H58" s="498" t="s">
        <v>136</v>
      </c>
      <c r="I58" s="514"/>
      <c r="J58" s="514"/>
      <c r="K58" s="498" t="s">
        <v>140</v>
      </c>
      <c r="L58" s="514"/>
      <c r="M58" s="514"/>
      <c r="N58" s="515"/>
      <c r="O58" s="495"/>
      <c r="P58" s="496"/>
      <c r="Q58" s="497"/>
      <c r="R58" s="498" t="s">
        <v>136</v>
      </c>
      <c r="S58" s="514"/>
      <c r="T58" s="514"/>
      <c r="U58" s="498" t="s">
        <v>140</v>
      </c>
      <c r="V58" s="514"/>
      <c r="W58" s="514"/>
      <c r="X58" s="515"/>
      <c r="Y58" s="495"/>
      <c r="Z58" s="496"/>
      <c r="AA58" s="497"/>
      <c r="AB58" s="498" t="s">
        <v>136</v>
      </c>
      <c r="AC58" s="514"/>
      <c r="AD58" s="514"/>
      <c r="AE58" s="498" t="s">
        <v>140</v>
      </c>
      <c r="AF58" s="514"/>
      <c r="AG58" s="514"/>
      <c r="AH58" s="515"/>
      <c r="AI58" s="620" t="s">
        <v>149</v>
      </c>
      <c r="AJ58" s="621"/>
      <c r="AK58" s="621"/>
      <c r="AL58" s="621"/>
      <c r="AM58" s="621"/>
      <c r="AN58" s="621"/>
      <c r="AO58" s="621"/>
      <c r="AP58" s="621"/>
      <c r="AQ58" s="621"/>
      <c r="AR58" s="621"/>
      <c r="AS58" s="621"/>
      <c r="AT58" s="621"/>
      <c r="AU58" s="666"/>
      <c r="AX58" s="676"/>
      <c r="AY58" s="676"/>
      <c r="AZ58" s="676"/>
      <c r="BA58" s="676"/>
      <c r="BB58" s="676"/>
    </row>
    <row r="59" ht="18" customHeight="1" spans="2:54">
      <c r="B59" s="478">
        <v>46109</v>
      </c>
      <c r="C59" s="479"/>
      <c r="D59" s="480"/>
      <c r="E59" s="492"/>
      <c r="F59" s="493"/>
      <c r="G59" s="494"/>
      <c r="H59" s="484" t="s">
        <v>136</v>
      </c>
      <c r="I59" s="511"/>
      <c r="J59" s="511"/>
      <c r="K59" s="484" t="s">
        <v>137</v>
      </c>
      <c r="L59" s="511"/>
      <c r="M59" s="511"/>
      <c r="N59" s="512"/>
      <c r="O59" s="492"/>
      <c r="P59" s="493"/>
      <c r="Q59" s="494"/>
      <c r="R59" s="484" t="s">
        <v>136</v>
      </c>
      <c r="S59" s="511"/>
      <c r="T59" s="511"/>
      <c r="U59" s="484" t="s">
        <v>137</v>
      </c>
      <c r="V59" s="511"/>
      <c r="W59" s="511"/>
      <c r="X59" s="512"/>
      <c r="Y59" s="481"/>
      <c r="Z59" s="482"/>
      <c r="AA59" s="483"/>
      <c r="AB59" s="484" t="s">
        <v>136</v>
      </c>
      <c r="AC59" s="511"/>
      <c r="AD59" s="511"/>
      <c r="AE59" s="484" t="s">
        <v>137</v>
      </c>
      <c r="AF59" s="511"/>
      <c r="AG59" s="511"/>
      <c r="AH59" s="512"/>
      <c r="AI59" s="622" t="s">
        <v>150</v>
      </c>
      <c r="AJ59" s="623"/>
      <c r="AK59" s="623"/>
      <c r="AL59" s="623"/>
      <c r="AM59" s="623"/>
      <c r="AN59" s="623"/>
      <c r="AO59" s="623"/>
      <c r="AP59" s="623"/>
      <c r="AQ59" s="623"/>
      <c r="AR59" s="623"/>
      <c r="AS59" s="623"/>
      <c r="AT59" s="623"/>
      <c r="AU59" s="667"/>
      <c r="AX59" s="676"/>
      <c r="AY59" s="676"/>
      <c r="AZ59" s="676"/>
      <c r="BA59" s="676"/>
      <c r="BB59" s="676"/>
    </row>
    <row r="60" ht="18" customHeight="1" spans="2:54">
      <c r="B60" s="485" t="s">
        <v>139</v>
      </c>
      <c r="C60" s="486"/>
      <c r="D60" s="487"/>
      <c r="E60" s="495"/>
      <c r="F60" s="496"/>
      <c r="G60" s="497"/>
      <c r="H60" s="498" t="s">
        <v>136</v>
      </c>
      <c r="I60" s="514"/>
      <c r="J60" s="514"/>
      <c r="K60" s="498" t="s">
        <v>140</v>
      </c>
      <c r="L60" s="514"/>
      <c r="M60" s="514"/>
      <c r="N60" s="515"/>
      <c r="O60" s="495"/>
      <c r="P60" s="496"/>
      <c r="Q60" s="497"/>
      <c r="R60" s="498" t="s">
        <v>136</v>
      </c>
      <c r="S60" s="514"/>
      <c r="T60" s="514"/>
      <c r="U60" s="498" t="s">
        <v>140</v>
      </c>
      <c r="V60" s="514"/>
      <c r="W60" s="514"/>
      <c r="X60" s="515"/>
      <c r="Y60" s="586"/>
      <c r="Z60" s="587"/>
      <c r="AA60" s="588"/>
      <c r="AB60" s="589" t="s">
        <v>136</v>
      </c>
      <c r="AC60" s="590"/>
      <c r="AD60" s="590"/>
      <c r="AE60" s="498" t="s">
        <v>140</v>
      </c>
      <c r="AF60" s="514"/>
      <c r="AG60" s="514"/>
      <c r="AH60" s="515"/>
      <c r="AI60" s="622"/>
      <c r="AJ60" s="623"/>
      <c r="AK60" s="623"/>
      <c r="AL60" s="623"/>
      <c r="AM60" s="623"/>
      <c r="AN60" s="623"/>
      <c r="AO60" s="623"/>
      <c r="AP60" s="623"/>
      <c r="AQ60" s="623"/>
      <c r="AR60" s="623"/>
      <c r="AS60" s="623"/>
      <c r="AT60" s="623"/>
      <c r="AU60" s="667"/>
      <c r="AX60" s="676"/>
      <c r="AY60" s="676"/>
      <c r="AZ60" s="676"/>
      <c r="BA60" s="676"/>
      <c r="BB60" s="676"/>
    </row>
    <row r="61" ht="18" customHeight="1" spans="2:54">
      <c r="B61" s="456" t="s">
        <v>151</v>
      </c>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668"/>
      <c r="AX61" s="676"/>
      <c r="AY61" s="676"/>
      <c r="AZ61" s="676"/>
      <c r="BA61" s="676"/>
      <c r="BB61" s="676"/>
    </row>
    <row r="62" ht="19.5" customHeight="1" spans="2:54">
      <c r="B62" s="458" t="s">
        <v>152</v>
      </c>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3"/>
      <c r="AC62" s="453"/>
      <c r="AD62" s="459"/>
      <c r="AE62" s="459"/>
      <c r="AF62" s="459"/>
      <c r="AG62" s="459"/>
      <c r="AH62" s="459"/>
      <c r="AI62" s="459"/>
      <c r="AJ62" s="459"/>
      <c r="AK62" s="459"/>
      <c r="AL62" s="459"/>
      <c r="AM62" s="459"/>
      <c r="AN62" s="459"/>
      <c r="AO62" s="459"/>
      <c r="AP62" s="459"/>
      <c r="AQ62" s="459"/>
      <c r="AR62" s="459"/>
      <c r="AS62" s="459"/>
      <c r="AT62" s="459"/>
      <c r="AU62" s="579"/>
      <c r="AX62" s="676"/>
      <c r="AY62" s="676"/>
      <c r="AZ62" s="676"/>
      <c r="BA62" s="676"/>
      <c r="BB62" s="676"/>
    </row>
    <row r="63" ht="19.5" customHeight="1" spans="2:54">
      <c r="B63" s="458"/>
      <c r="C63" s="459"/>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3"/>
      <c r="AC63" s="453"/>
      <c r="AD63" s="459"/>
      <c r="AE63" s="459"/>
      <c r="AF63" s="459"/>
      <c r="AG63" s="459"/>
      <c r="AH63" s="459"/>
      <c r="AI63" s="459"/>
      <c r="AJ63" s="459"/>
      <c r="AK63" s="459"/>
      <c r="AL63" s="459"/>
      <c r="AM63" s="459"/>
      <c r="AN63" s="459"/>
      <c r="AO63" s="459"/>
      <c r="AP63" s="459"/>
      <c r="AQ63" s="459"/>
      <c r="AR63" s="459"/>
      <c r="AS63" s="459"/>
      <c r="AT63" s="459"/>
      <c r="AU63" s="579"/>
      <c r="AX63" s="676"/>
      <c r="AY63" s="676"/>
      <c r="AZ63" s="676"/>
      <c r="BA63" s="676"/>
      <c r="BB63" s="676"/>
    </row>
    <row r="64" ht="19.5" customHeight="1" spans="2:54">
      <c r="B64" s="458"/>
      <c r="C64" s="459"/>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3"/>
      <c r="AC64" s="453"/>
      <c r="AD64" s="459"/>
      <c r="AE64" s="459"/>
      <c r="AF64" s="459"/>
      <c r="AG64" s="459"/>
      <c r="AH64" s="459"/>
      <c r="AI64" s="459"/>
      <c r="AJ64" s="459"/>
      <c r="AK64" s="459"/>
      <c r="AL64" s="459"/>
      <c r="AM64" s="459"/>
      <c r="AN64" s="459"/>
      <c r="AO64" s="459"/>
      <c r="AP64" s="459"/>
      <c r="AQ64" s="459"/>
      <c r="AR64" s="459"/>
      <c r="AS64" s="459"/>
      <c r="AT64" s="459"/>
      <c r="AU64" s="579"/>
      <c r="AX64" s="676"/>
      <c r="AY64" s="676"/>
      <c r="AZ64" s="676"/>
      <c r="BA64" s="676"/>
      <c r="BB64" s="676"/>
    </row>
    <row r="65" ht="19.5" customHeight="1" spans="2:54">
      <c r="B65" s="678"/>
      <c r="C65" s="679"/>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787"/>
      <c r="AC65" s="787"/>
      <c r="AD65" s="679"/>
      <c r="AE65" s="679"/>
      <c r="AF65" s="679"/>
      <c r="AG65" s="679"/>
      <c r="AH65" s="679"/>
      <c r="AI65" s="679"/>
      <c r="AJ65" s="679"/>
      <c r="AK65" s="679"/>
      <c r="AL65" s="679"/>
      <c r="AM65" s="679"/>
      <c r="AN65" s="679"/>
      <c r="AO65" s="679"/>
      <c r="AP65" s="679"/>
      <c r="AQ65" s="679"/>
      <c r="AR65" s="679"/>
      <c r="AS65" s="679"/>
      <c r="AT65" s="679"/>
      <c r="AU65" s="799"/>
      <c r="AX65" s="676"/>
      <c r="AY65" s="676"/>
      <c r="AZ65" s="676"/>
      <c r="BA65" s="676"/>
      <c r="BB65" s="676"/>
    </row>
    <row r="66" ht="18" customHeight="1" spans="2:54">
      <c r="B66" s="680" t="s">
        <v>153</v>
      </c>
      <c r="C66" s="681"/>
      <c r="D66" s="681"/>
      <c r="E66" s="681"/>
      <c r="F66" s="681"/>
      <c r="G66" s="681"/>
      <c r="H66" s="681"/>
      <c r="I66" s="681"/>
      <c r="J66" s="681"/>
      <c r="K66" s="681"/>
      <c r="L66" s="681"/>
      <c r="M66" s="681"/>
      <c r="N66" s="681"/>
      <c r="O66" s="681"/>
      <c r="P66" s="681"/>
      <c r="Q66" s="681"/>
      <c r="R66" s="681"/>
      <c r="S66" s="681"/>
      <c r="T66" s="681"/>
      <c r="U66" s="681"/>
      <c r="V66" s="681"/>
      <c r="W66" s="681"/>
      <c r="X66" s="681"/>
      <c r="Y66" s="681"/>
      <c r="Z66" s="681"/>
      <c r="AA66" s="681"/>
      <c r="AB66" s="681"/>
      <c r="AC66" s="681"/>
      <c r="AD66" s="681"/>
      <c r="AE66" s="681"/>
      <c r="AF66" s="681"/>
      <c r="AG66" s="681"/>
      <c r="AH66" s="681"/>
      <c r="AI66" s="681"/>
      <c r="AJ66" s="681"/>
      <c r="AK66" s="681"/>
      <c r="AL66" s="681"/>
      <c r="AM66" s="681"/>
      <c r="AN66" s="681"/>
      <c r="AO66" s="681"/>
      <c r="AP66" s="681"/>
      <c r="AQ66" s="681"/>
      <c r="AR66" s="681"/>
      <c r="AS66" s="681"/>
      <c r="AT66" s="681"/>
      <c r="AU66" s="800"/>
      <c r="AX66" s="676"/>
      <c r="AY66" s="676"/>
      <c r="AZ66" s="676"/>
      <c r="BA66" s="676"/>
      <c r="BB66" s="676"/>
    </row>
    <row r="67" ht="18" customHeight="1" spans="2:54">
      <c r="B67" s="682" t="s">
        <v>96</v>
      </c>
      <c r="C67" s="683"/>
      <c r="D67" s="683"/>
      <c r="E67" s="684" t="s">
        <v>154</v>
      </c>
      <c r="F67" s="684"/>
      <c r="G67" s="685"/>
      <c r="H67" s="474" t="s">
        <v>155</v>
      </c>
      <c r="I67" s="475"/>
      <c r="J67" s="475"/>
      <c r="K67" s="475"/>
      <c r="L67" s="476"/>
      <c r="M67" s="477" t="s">
        <v>98</v>
      </c>
      <c r="N67" s="475"/>
      <c r="O67" s="475"/>
      <c r="P67" s="476"/>
      <c r="Q67" s="477" t="s">
        <v>156</v>
      </c>
      <c r="R67" s="475"/>
      <c r="S67" s="510"/>
      <c r="T67" s="474" t="s">
        <v>157</v>
      </c>
      <c r="U67" s="475"/>
      <c r="V67" s="475"/>
      <c r="W67" s="475"/>
      <c r="X67" s="632"/>
      <c r="Y67" s="682" t="s">
        <v>96</v>
      </c>
      <c r="Z67" s="683"/>
      <c r="AA67" s="683"/>
      <c r="AB67" s="684" t="s">
        <v>154</v>
      </c>
      <c r="AC67" s="684"/>
      <c r="AD67" s="684"/>
      <c r="AE67" s="474" t="s">
        <v>158</v>
      </c>
      <c r="AF67" s="475"/>
      <c r="AG67" s="475"/>
      <c r="AH67" s="475"/>
      <c r="AI67" s="476"/>
      <c r="AJ67" s="477" t="s">
        <v>98</v>
      </c>
      <c r="AK67" s="475"/>
      <c r="AL67" s="475"/>
      <c r="AM67" s="476"/>
      <c r="AN67" s="477" t="s">
        <v>156</v>
      </c>
      <c r="AO67" s="475"/>
      <c r="AP67" s="510"/>
      <c r="AQ67" s="474" t="s">
        <v>157</v>
      </c>
      <c r="AR67" s="475"/>
      <c r="AS67" s="475"/>
      <c r="AT67" s="475"/>
      <c r="AU67" s="632"/>
      <c r="AX67" s="669"/>
      <c r="AY67" s="676"/>
      <c r="AZ67" s="676"/>
      <c r="BA67" s="676"/>
      <c r="BB67" s="676"/>
    </row>
    <row r="68" ht="18" customHeight="1" spans="2:54">
      <c r="B68" s="686">
        <v>46105</v>
      </c>
      <c r="C68" s="687"/>
      <c r="D68" s="687"/>
      <c r="E68" s="688">
        <v>0.791666666666667</v>
      </c>
      <c r="F68" s="689"/>
      <c r="G68" s="689"/>
      <c r="H68" s="690" t="s">
        <v>159</v>
      </c>
      <c r="I68" s="736"/>
      <c r="J68" s="736"/>
      <c r="K68" s="736"/>
      <c r="L68" s="737"/>
      <c r="M68" s="738">
        <v>4400</v>
      </c>
      <c r="N68" s="739"/>
      <c r="O68" s="739"/>
      <c r="P68" s="740"/>
      <c r="Q68" s="770"/>
      <c r="R68" s="771"/>
      <c r="S68" s="772"/>
      <c r="T68" s="690" t="s">
        <v>160</v>
      </c>
      <c r="U68" s="736"/>
      <c r="V68" s="736"/>
      <c r="W68" s="736"/>
      <c r="X68" s="773"/>
      <c r="Y68" s="686" t="s">
        <v>85</v>
      </c>
      <c r="Z68" s="687"/>
      <c r="AA68" s="687"/>
      <c r="AB68" s="788" t="s">
        <v>136</v>
      </c>
      <c r="AC68" s="731"/>
      <c r="AD68" s="731"/>
      <c r="AE68" s="690"/>
      <c r="AF68" s="736"/>
      <c r="AG68" s="736"/>
      <c r="AH68" s="736"/>
      <c r="AI68" s="737"/>
      <c r="AJ68" s="774"/>
      <c r="AK68" s="736"/>
      <c r="AL68" s="736"/>
      <c r="AM68" s="737"/>
      <c r="AN68" s="774"/>
      <c r="AO68" s="736"/>
      <c r="AP68" s="775"/>
      <c r="AQ68" s="690"/>
      <c r="AR68" s="736"/>
      <c r="AS68" s="736"/>
      <c r="AT68" s="736"/>
      <c r="AU68" s="773"/>
      <c r="AX68" s="670">
        <f>M68*Q68</f>
        <v>0</v>
      </c>
      <c r="AY68" s="669"/>
      <c r="AZ68" s="669"/>
      <c r="BA68" s="676"/>
      <c r="BB68" s="676"/>
    </row>
    <row r="69" ht="18" customHeight="1" spans="2:54">
      <c r="B69" s="686">
        <v>46106</v>
      </c>
      <c r="C69" s="687"/>
      <c r="D69" s="687"/>
      <c r="E69" s="688">
        <v>0.458333333333333</v>
      </c>
      <c r="F69" s="689"/>
      <c r="G69" s="689"/>
      <c r="H69" s="690" t="s">
        <v>145</v>
      </c>
      <c r="I69" s="736"/>
      <c r="J69" s="741">
        <f>お弁当!E16</f>
        <v>0</v>
      </c>
      <c r="K69" s="736" t="s">
        <v>161</v>
      </c>
      <c r="L69" s="737"/>
      <c r="M69" s="738" t="str">
        <f>IF(お弁当!E16="","",VLOOKUP(お弁当!E16,お弁当!N22:O28,2,0))</f>
        <v/>
      </c>
      <c r="N69" s="739"/>
      <c r="O69" s="739"/>
      <c r="P69" s="740"/>
      <c r="Q69" s="774" t="str">
        <f>IF(お弁当!E18="","",お弁当!E18)</f>
        <v/>
      </c>
      <c r="R69" s="736"/>
      <c r="S69" s="775"/>
      <c r="T69" s="690" t="s">
        <v>162</v>
      </c>
      <c r="U69" s="736"/>
      <c r="V69" s="736"/>
      <c r="W69" s="736"/>
      <c r="X69" s="773"/>
      <c r="Y69" s="686" t="s">
        <v>85</v>
      </c>
      <c r="Z69" s="687"/>
      <c r="AA69" s="687"/>
      <c r="AB69" s="788" t="s">
        <v>136</v>
      </c>
      <c r="AC69" s="731"/>
      <c r="AD69" s="731"/>
      <c r="AE69" s="690"/>
      <c r="AF69" s="736"/>
      <c r="AG69" s="736"/>
      <c r="AH69" s="736"/>
      <c r="AI69" s="737"/>
      <c r="AJ69" s="774"/>
      <c r="AK69" s="736"/>
      <c r="AL69" s="736"/>
      <c r="AM69" s="737"/>
      <c r="AN69" s="774"/>
      <c r="AO69" s="736"/>
      <c r="AP69" s="775"/>
      <c r="AQ69" s="690"/>
      <c r="AR69" s="736"/>
      <c r="AS69" s="736"/>
      <c r="AT69" s="736"/>
      <c r="AU69" s="773"/>
      <c r="AX69" s="670">
        <f>IF(M69="",0,M69)</f>
        <v>0</v>
      </c>
      <c r="AY69" s="670">
        <f>IF(Q69="",0,Q69)</f>
        <v>0</v>
      </c>
      <c r="AZ69" s="671">
        <f>AX69*AY69</f>
        <v>0</v>
      </c>
      <c r="BA69" s="676"/>
      <c r="BB69" s="676"/>
    </row>
    <row r="70" ht="18" customHeight="1" spans="2:54">
      <c r="B70" s="686">
        <v>46107</v>
      </c>
      <c r="C70" s="687"/>
      <c r="D70" s="687"/>
      <c r="E70" s="688">
        <v>0.458333333333333</v>
      </c>
      <c r="F70" s="689"/>
      <c r="G70" s="689"/>
      <c r="H70" s="690" t="s">
        <v>145</v>
      </c>
      <c r="I70" s="736"/>
      <c r="J70" s="741">
        <f>お弁当!I16</f>
        <v>0</v>
      </c>
      <c r="K70" s="736" t="s">
        <v>161</v>
      </c>
      <c r="L70" s="737"/>
      <c r="M70" s="738" t="str">
        <f>IF(お弁当!I16="","",VLOOKUP(お弁当!I16,お弁当!N22:O28,2,0))</f>
        <v/>
      </c>
      <c r="N70" s="739"/>
      <c r="O70" s="739"/>
      <c r="P70" s="740"/>
      <c r="Q70" s="774" t="str">
        <f>IF(お弁当!I18="","",お弁当!I18)</f>
        <v/>
      </c>
      <c r="R70" s="736"/>
      <c r="S70" s="775"/>
      <c r="T70" s="690" t="s">
        <v>162</v>
      </c>
      <c r="U70" s="736"/>
      <c r="V70" s="736"/>
      <c r="W70" s="736"/>
      <c r="X70" s="773"/>
      <c r="Y70" s="686" t="s">
        <v>85</v>
      </c>
      <c r="Z70" s="687"/>
      <c r="AA70" s="687"/>
      <c r="AB70" s="788" t="s">
        <v>136</v>
      </c>
      <c r="AC70" s="731"/>
      <c r="AD70" s="731"/>
      <c r="AE70" s="690"/>
      <c r="AF70" s="736"/>
      <c r="AG70" s="736"/>
      <c r="AH70" s="736"/>
      <c r="AI70" s="737"/>
      <c r="AJ70" s="774"/>
      <c r="AK70" s="736"/>
      <c r="AL70" s="736"/>
      <c r="AM70" s="737"/>
      <c r="AN70" s="774"/>
      <c r="AO70" s="736"/>
      <c r="AP70" s="775"/>
      <c r="AQ70" s="690"/>
      <c r="AR70" s="736"/>
      <c r="AS70" s="736"/>
      <c r="AT70" s="736"/>
      <c r="AU70" s="773"/>
      <c r="AX70" s="672">
        <f>IF(M70="",0,M70)</f>
        <v>0</v>
      </c>
      <c r="AY70" s="672">
        <f>IF(Q70="",0,Q70)</f>
        <v>0</v>
      </c>
      <c r="AZ70" s="673">
        <f>AX70*AY70</f>
        <v>0</v>
      </c>
      <c r="BA70" s="676"/>
      <c r="BB70" s="676"/>
    </row>
    <row r="71" ht="18" customHeight="1" spans="2:54">
      <c r="B71" s="464" t="s">
        <v>163</v>
      </c>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628"/>
      <c r="AX71" s="676"/>
      <c r="AY71" s="676"/>
      <c r="AZ71" s="676"/>
      <c r="BA71" s="676"/>
      <c r="BB71" s="676"/>
    </row>
    <row r="72" ht="17.5" customHeight="1" spans="2:54">
      <c r="B72" s="691" t="s">
        <v>164</v>
      </c>
      <c r="C72" s="692"/>
      <c r="D72" s="693"/>
      <c r="E72" s="694" t="s">
        <v>165</v>
      </c>
      <c r="F72" s="695"/>
      <c r="G72" s="695"/>
      <c r="H72" s="695"/>
      <c r="I72" s="695"/>
      <c r="J72" s="695"/>
      <c r="K72" s="695"/>
      <c r="L72" s="695"/>
      <c r="M72" s="696" t="s">
        <v>166</v>
      </c>
      <c r="N72" s="697"/>
      <c r="O72" s="697"/>
      <c r="P72" s="697"/>
      <c r="Q72" s="697"/>
      <c r="R72" s="697"/>
      <c r="S72" s="747"/>
      <c r="T72" s="776" t="s">
        <v>167</v>
      </c>
      <c r="U72" s="697"/>
      <c r="V72" s="697"/>
      <c r="W72" s="697"/>
      <c r="X72" s="697"/>
      <c r="Y72" s="697"/>
      <c r="Z72" s="747"/>
      <c r="AA72" s="776" t="s">
        <v>168</v>
      </c>
      <c r="AB72" s="697"/>
      <c r="AC72" s="697"/>
      <c r="AD72" s="697"/>
      <c r="AE72" s="697"/>
      <c r="AF72" s="697"/>
      <c r="AG72" s="747"/>
      <c r="AH72" s="776" t="s">
        <v>169</v>
      </c>
      <c r="AI72" s="697"/>
      <c r="AJ72" s="697"/>
      <c r="AK72" s="697"/>
      <c r="AL72" s="697"/>
      <c r="AM72" s="697"/>
      <c r="AN72" s="747"/>
      <c r="AO72" s="695" t="s">
        <v>170</v>
      </c>
      <c r="AP72" s="695"/>
      <c r="AQ72" s="695"/>
      <c r="AR72" s="695"/>
      <c r="AS72" s="695"/>
      <c r="AT72" s="695"/>
      <c r="AU72" s="801"/>
      <c r="AX72" s="816"/>
      <c r="AY72" s="816"/>
      <c r="AZ72" s="816"/>
      <c r="BA72" s="816"/>
      <c r="BB72" s="816"/>
    </row>
    <row r="73" ht="17.5" customHeight="1" spans="2:54">
      <c r="B73" s="691"/>
      <c r="C73" s="692"/>
      <c r="D73" s="693"/>
      <c r="E73" s="696"/>
      <c r="F73" s="697"/>
      <c r="G73" s="697"/>
      <c r="H73" s="697"/>
      <c r="I73" s="697"/>
      <c r="J73" s="697"/>
      <c r="K73" s="697"/>
      <c r="L73" s="697"/>
      <c r="M73" s="742" t="s">
        <v>98</v>
      </c>
      <c r="N73" s="742"/>
      <c r="O73" s="742"/>
      <c r="P73" s="742"/>
      <c r="Q73" s="742" t="s">
        <v>52</v>
      </c>
      <c r="R73" s="742"/>
      <c r="S73" s="742"/>
      <c r="T73" s="742" t="s">
        <v>98</v>
      </c>
      <c r="U73" s="742"/>
      <c r="V73" s="742"/>
      <c r="W73" s="742"/>
      <c r="X73" s="742" t="s">
        <v>52</v>
      </c>
      <c r="Y73" s="742"/>
      <c r="Z73" s="742"/>
      <c r="AA73" s="742" t="s">
        <v>98</v>
      </c>
      <c r="AB73" s="742"/>
      <c r="AC73" s="742"/>
      <c r="AD73" s="742"/>
      <c r="AE73" s="742" t="s">
        <v>52</v>
      </c>
      <c r="AF73" s="742"/>
      <c r="AG73" s="742"/>
      <c r="AH73" s="742" t="s">
        <v>98</v>
      </c>
      <c r="AI73" s="742"/>
      <c r="AJ73" s="742"/>
      <c r="AK73" s="742"/>
      <c r="AL73" s="742" t="s">
        <v>52</v>
      </c>
      <c r="AM73" s="742"/>
      <c r="AN73" s="742"/>
      <c r="AO73" s="695"/>
      <c r="AP73" s="695"/>
      <c r="AQ73" s="695"/>
      <c r="AR73" s="695"/>
      <c r="AS73" s="695"/>
      <c r="AT73" s="695"/>
      <c r="AU73" s="801"/>
      <c r="AX73" s="669"/>
      <c r="AY73" s="669"/>
      <c r="AZ73" s="669"/>
      <c r="BA73" s="669"/>
      <c r="BB73" s="676"/>
    </row>
    <row r="74" ht="17.5" customHeight="1" spans="2:54">
      <c r="B74" s="691"/>
      <c r="C74" s="692"/>
      <c r="D74" s="693"/>
      <c r="E74" s="698" t="s">
        <v>171</v>
      </c>
      <c r="F74" s="699"/>
      <c r="G74" s="699"/>
      <c r="H74" s="699"/>
      <c r="I74" s="699"/>
      <c r="J74" s="699"/>
      <c r="K74" s="699"/>
      <c r="L74" s="699"/>
      <c r="M74" s="743">
        <f>AP10</f>
        <v>9020</v>
      </c>
      <c r="N74" s="743"/>
      <c r="O74" s="743"/>
      <c r="P74" s="743"/>
      <c r="Q74" s="743" t="str">
        <f t="shared" ref="Q74:Q81" si="9">IF(AT10=0,"",AT10)</f>
        <v/>
      </c>
      <c r="R74" s="743"/>
      <c r="S74" s="743"/>
      <c r="T74" s="743">
        <f>AP18</f>
        <v>9020</v>
      </c>
      <c r="U74" s="743"/>
      <c r="V74" s="743"/>
      <c r="W74" s="743"/>
      <c r="X74" s="743" t="str">
        <f t="shared" ref="X74:X81" si="10">IF(AT18=0,"",AT18)</f>
        <v/>
      </c>
      <c r="Y74" s="743"/>
      <c r="Z74" s="743"/>
      <c r="AA74" s="743">
        <f>AP26</f>
        <v>9020</v>
      </c>
      <c r="AB74" s="743"/>
      <c r="AC74" s="743"/>
      <c r="AD74" s="743"/>
      <c r="AE74" s="743" t="str">
        <f t="shared" ref="AE74:AE81" si="11">IF(AT26=0,"",AT26)</f>
        <v/>
      </c>
      <c r="AF74" s="743"/>
      <c r="AG74" s="743"/>
      <c r="AH74" s="743">
        <f>AP34</f>
        <v>9020</v>
      </c>
      <c r="AI74" s="743"/>
      <c r="AJ74" s="743"/>
      <c r="AK74" s="743"/>
      <c r="AL74" s="743" t="str">
        <f t="shared" ref="AL74:AL81" si="12">IF(AT34=0,"",AT34)</f>
        <v/>
      </c>
      <c r="AM74" s="743"/>
      <c r="AN74" s="743"/>
      <c r="AO74" s="802" t="str">
        <f t="shared" ref="AO74:AO82" si="13">IF(SUM(AX74:BA74)=0,"",SUM(AX74:BA74))</f>
        <v/>
      </c>
      <c r="AP74" s="803"/>
      <c r="AQ74" s="803"/>
      <c r="AR74" s="803"/>
      <c r="AS74" s="803"/>
      <c r="AT74" s="803"/>
      <c r="AU74" s="804"/>
      <c r="AX74" s="670">
        <f t="shared" ref="AX74:AX81" si="14">M74*AX10</f>
        <v>0</v>
      </c>
      <c r="AY74" s="670">
        <f t="shared" ref="AY74:AY81" si="15">T74*AX18</f>
        <v>0</v>
      </c>
      <c r="AZ74" s="670">
        <f t="shared" ref="AZ74:AZ81" si="16">AA74*AX26</f>
        <v>0</v>
      </c>
      <c r="BA74" s="670">
        <f t="shared" ref="BA74:BA81" si="17">AH74*AX34</f>
        <v>0</v>
      </c>
      <c r="BB74" s="817"/>
    </row>
    <row r="75" ht="17.5" customHeight="1" spans="2:54">
      <c r="B75" s="691"/>
      <c r="C75" s="692"/>
      <c r="D75" s="693"/>
      <c r="E75" s="698" t="s">
        <v>172</v>
      </c>
      <c r="F75" s="699"/>
      <c r="G75" s="699"/>
      <c r="H75" s="699"/>
      <c r="I75" s="699"/>
      <c r="J75" s="699"/>
      <c r="K75" s="699"/>
      <c r="L75" s="699"/>
      <c r="M75" s="743">
        <f t="shared" ref="M75:M81" si="18">AP11</f>
        <v>7260</v>
      </c>
      <c r="N75" s="743"/>
      <c r="O75" s="743"/>
      <c r="P75" s="743"/>
      <c r="Q75" s="743" t="str">
        <f t="shared" si="9"/>
        <v/>
      </c>
      <c r="R75" s="743"/>
      <c r="S75" s="743"/>
      <c r="T75" s="743">
        <f t="shared" ref="T75:T81" si="19">AP19</f>
        <v>7260</v>
      </c>
      <c r="U75" s="743"/>
      <c r="V75" s="743"/>
      <c r="W75" s="743"/>
      <c r="X75" s="743" t="str">
        <f t="shared" si="10"/>
        <v/>
      </c>
      <c r="Y75" s="743"/>
      <c r="Z75" s="743"/>
      <c r="AA75" s="743">
        <f t="shared" ref="AA75:AA81" si="20">AP27</f>
        <v>7260</v>
      </c>
      <c r="AB75" s="743"/>
      <c r="AC75" s="743"/>
      <c r="AD75" s="743"/>
      <c r="AE75" s="743" t="str">
        <f t="shared" si="11"/>
        <v/>
      </c>
      <c r="AF75" s="743"/>
      <c r="AG75" s="743"/>
      <c r="AH75" s="743">
        <f t="shared" ref="AH75:AH81" si="21">AP35</f>
        <v>7260</v>
      </c>
      <c r="AI75" s="743"/>
      <c r="AJ75" s="743"/>
      <c r="AK75" s="743"/>
      <c r="AL75" s="743" t="str">
        <f t="shared" si="12"/>
        <v/>
      </c>
      <c r="AM75" s="743"/>
      <c r="AN75" s="743"/>
      <c r="AO75" s="802" t="str">
        <f t="shared" si="13"/>
        <v/>
      </c>
      <c r="AP75" s="803"/>
      <c r="AQ75" s="803"/>
      <c r="AR75" s="803"/>
      <c r="AS75" s="803"/>
      <c r="AT75" s="803"/>
      <c r="AU75" s="804"/>
      <c r="AX75" s="670">
        <f t="shared" si="14"/>
        <v>0</v>
      </c>
      <c r="AY75" s="670">
        <f t="shared" si="15"/>
        <v>0</v>
      </c>
      <c r="AZ75" s="670">
        <f t="shared" si="16"/>
        <v>0</v>
      </c>
      <c r="BA75" s="670">
        <f t="shared" si="17"/>
        <v>0</v>
      </c>
      <c r="BB75" s="817"/>
    </row>
    <row r="76" ht="17.5" customHeight="1" spans="2:54">
      <c r="B76" s="691"/>
      <c r="C76" s="692"/>
      <c r="D76" s="693"/>
      <c r="E76" s="700" t="s">
        <v>173</v>
      </c>
      <c r="F76" s="701"/>
      <c r="G76" s="701"/>
      <c r="H76" s="701"/>
      <c r="I76" s="701"/>
      <c r="J76" s="701"/>
      <c r="K76" s="701"/>
      <c r="L76" s="701"/>
      <c r="M76" s="743">
        <f t="shared" si="18"/>
        <v>10120</v>
      </c>
      <c r="N76" s="743"/>
      <c r="O76" s="743"/>
      <c r="P76" s="743"/>
      <c r="Q76" s="743" t="str">
        <f t="shared" si="9"/>
        <v/>
      </c>
      <c r="R76" s="743"/>
      <c r="S76" s="743"/>
      <c r="T76" s="743">
        <f t="shared" si="19"/>
        <v>10120</v>
      </c>
      <c r="U76" s="743"/>
      <c r="V76" s="743"/>
      <c r="W76" s="743"/>
      <c r="X76" s="743" t="str">
        <f t="shared" si="10"/>
        <v/>
      </c>
      <c r="Y76" s="743"/>
      <c r="Z76" s="743"/>
      <c r="AA76" s="743">
        <f t="shared" si="20"/>
        <v>10120</v>
      </c>
      <c r="AB76" s="743"/>
      <c r="AC76" s="743"/>
      <c r="AD76" s="743"/>
      <c r="AE76" s="743" t="str">
        <f t="shared" si="11"/>
        <v/>
      </c>
      <c r="AF76" s="743"/>
      <c r="AG76" s="743"/>
      <c r="AH76" s="743">
        <f t="shared" si="21"/>
        <v>10120</v>
      </c>
      <c r="AI76" s="743"/>
      <c r="AJ76" s="743"/>
      <c r="AK76" s="743"/>
      <c r="AL76" s="743" t="str">
        <f t="shared" si="12"/>
        <v/>
      </c>
      <c r="AM76" s="743"/>
      <c r="AN76" s="743"/>
      <c r="AO76" s="802" t="str">
        <f t="shared" si="13"/>
        <v/>
      </c>
      <c r="AP76" s="803"/>
      <c r="AQ76" s="803"/>
      <c r="AR76" s="803"/>
      <c r="AS76" s="803"/>
      <c r="AT76" s="803"/>
      <c r="AU76" s="804"/>
      <c r="AX76" s="670">
        <f t="shared" si="14"/>
        <v>0</v>
      </c>
      <c r="AY76" s="670">
        <f t="shared" si="15"/>
        <v>0</v>
      </c>
      <c r="AZ76" s="670">
        <f t="shared" si="16"/>
        <v>0</v>
      </c>
      <c r="BA76" s="670">
        <f t="shared" si="17"/>
        <v>0</v>
      </c>
      <c r="BB76" s="817"/>
    </row>
    <row r="77" ht="17.5" customHeight="1" spans="2:54">
      <c r="B77" s="691"/>
      <c r="C77" s="692"/>
      <c r="D77" s="693"/>
      <c r="E77" s="700" t="s">
        <v>174</v>
      </c>
      <c r="F77" s="701"/>
      <c r="G77" s="701"/>
      <c r="H77" s="701"/>
      <c r="I77" s="701"/>
      <c r="J77" s="701"/>
      <c r="K77" s="701"/>
      <c r="L77" s="701"/>
      <c r="M77" s="743">
        <f t="shared" si="18"/>
        <v>8360</v>
      </c>
      <c r="N77" s="743"/>
      <c r="O77" s="743"/>
      <c r="P77" s="743"/>
      <c r="Q77" s="743" t="str">
        <f t="shared" si="9"/>
        <v/>
      </c>
      <c r="R77" s="743"/>
      <c r="S77" s="743"/>
      <c r="T77" s="743">
        <f t="shared" si="19"/>
        <v>8360</v>
      </c>
      <c r="U77" s="743"/>
      <c r="V77" s="743"/>
      <c r="W77" s="743"/>
      <c r="X77" s="743" t="str">
        <f t="shared" si="10"/>
        <v/>
      </c>
      <c r="Y77" s="743"/>
      <c r="Z77" s="743"/>
      <c r="AA77" s="743">
        <f t="shared" si="20"/>
        <v>8360</v>
      </c>
      <c r="AB77" s="743"/>
      <c r="AC77" s="743"/>
      <c r="AD77" s="743"/>
      <c r="AE77" s="743" t="str">
        <f t="shared" si="11"/>
        <v/>
      </c>
      <c r="AF77" s="743"/>
      <c r="AG77" s="743"/>
      <c r="AH77" s="743">
        <f t="shared" si="21"/>
        <v>8360</v>
      </c>
      <c r="AI77" s="743"/>
      <c r="AJ77" s="743"/>
      <c r="AK77" s="743"/>
      <c r="AL77" s="743" t="str">
        <f t="shared" si="12"/>
        <v/>
      </c>
      <c r="AM77" s="743"/>
      <c r="AN77" s="743"/>
      <c r="AO77" s="802" t="str">
        <f t="shared" si="13"/>
        <v/>
      </c>
      <c r="AP77" s="803"/>
      <c r="AQ77" s="803"/>
      <c r="AR77" s="803"/>
      <c r="AS77" s="803"/>
      <c r="AT77" s="803"/>
      <c r="AU77" s="804"/>
      <c r="AX77" s="670">
        <f t="shared" si="14"/>
        <v>0</v>
      </c>
      <c r="AY77" s="670">
        <f t="shared" si="15"/>
        <v>0</v>
      </c>
      <c r="AZ77" s="670">
        <f t="shared" si="16"/>
        <v>0</v>
      </c>
      <c r="BA77" s="670">
        <f t="shared" si="17"/>
        <v>0</v>
      </c>
      <c r="BB77" s="817"/>
    </row>
    <row r="78" ht="17.5" customHeight="1" spans="2:54">
      <c r="B78" s="691"/>
      <c r="C78" s="692"/>
      <c r="D78" s="693"/>
      <c r="E78" s="698" t="s">
        <v>105</v>
      </c>
      <c r="F78" s="699"/>
      <c r="G78" s="699"/>
      <c r="H78" s="699"/>
      <c r="I78" s="699"/>
      <c r="J78" s="699"/>
      <c r="K78" s="699"/>
      <c r="L78" s="699"/>
      <c r="M78" s="743">
        <f t="shared" si="18"/>
        <v>31680</v>
      </c>
      <c r="N78" s="743"/>
      <c r="O78" s="743"/>
      <c r="P78" s="743"/>
      <c r="Q78" s="743" t="str">
        <f t="shared" si="9"/>
        <v/>
      </c>
      <c r="R78" s="743"/>
      <c r="S78" s="743"/>
      <c r="T78" s="743">
        <f t="shared" si="19"/>
        <v>31680</v>
      </c>
      <c r="U78" s="743"/>
      <c r="V78" s="743"/>
      <c r="W78" s="743"/>
      <c r="X78" s="743" t="str">
        <f t="shared" si="10"/>
        <v/>
      </c>
      <c r="Y78" s="743"/>
      <c r="Z78" s="743"/>
      <c r="AA78" s="743">
        <f t="shared" si="20"/>
        <v>31680</v>
      </c>
      <c r="AB78" s="743"/>
      <c r="AC78" s="743"/>
      <c r="AD78" s="743"/>
      <c r="AE78" s="743" t="str">
        <f t="shared" si="11"/>
        <v/>
      </c>
      <c r="AF78" s="743"/>
      <c r="AG78" s="743"/>
      <c r="AH78" s="743">
        <f t="shared" si="21"/>
        <v>31680</v>
      </c>
      <c r="AI78" s="743"/>
      <c r="AJ78" s="743"/>
      <c r="AK78" s="743"/>
      <c r="AL78" s="743" t="str">
        <f t="shared" si="12"/>
        <v/>
      </c>
      <c r="AM78" s="743"/>
      <c r="AN78" s="743"/>
      <c r="AO78" s="802" t="str">
        <f t="shared" si="13"/>
        <v/>
      </c>
      <c r="AP78" s="803"/>
      <c r="AQ78" s="803"/>
      <c r="AR78" s="803"/>
      <c r="AS78" s="803"/>
      <c r="AT78" s="803"/>
      <c r="AU78" s="804"/>
      <c r="AX78" s="670">
        <f t="shared" si="14"/>
        <v>0</v>
      </c>
      <c r="AY78" s="670">
        <f t="shared" si="15"/>
        <v>0</v>
      </c>
      <c r="AZ78" s="670">
        <f t="shared" si="16"/>
        <v>0</v>
      </c>
      <c r="BA78" s="670">
        <f t="shared" si="17"/>
        <v>0</v>
      </c>
      <c r="BB78" s="817"/>
    </row>
    <row r="79" ht="17.5" customHeight="1" spans="2:54">
      <c r="B79" s="691"/>
      <c r="C79" s="692"/>
      <c r="D79" s="693"/>
      <c r="E79" s="700" t="s">
        <v>175</v>
      </c>
      <c r="F79" s="701"/>
      <c r="G79" s="701"/>
      <c r="H79" s="701"/>
      <c r="I79" s="701"/>
      <c r="J79" s="701"/>
      <c r="K79" s="701"/>
      <c r="L79" s="701"/>
      <c r="M79" s="743">
        <f t="shared" si="18"/>
        <v>5390</v>
      </c>
      <c r="N79" s="743"/>
      <c r="O79" s="743"/>
      <c r="P79" s="743"/>
      <c r="Q79" s="743" t="str">
        <f t="shared" si="9"/>
        <v/>
      </c>
      <c r="R79" s="743"/>
      <c r="S79" s="743"/>
      <c r="T79" s="743">
        <f t="shared" si="19"/>
        <v>5390</v>
      </c>
      <c r="U79" s="743"/>
      <c r="V79" s="743"/>
      <c r="W79" s="743"/>
      <c r="X79" s="743" t="str">
        <f t="shared" si="10"/>
        <v/>
      </c>
      <c r="Y79" s="743"/>
      <c r="Z79" s="743"/>
      <c r="AA79" s="743">
        <f t="shared" si="20"/>
        <v>5390</v>
      </c>
      <c r="AB79" s="743"/>
      <c r="AC79" s="743"/>
      <c r="AD79" s="743"/>
      <c r="AE79" s="743" t="str">
        <f t="shared" si="11"/>
        <v/>
      </c>
      <c r="AF79" s="743"/>
      <c r="AG79" s="743"/>
      <c r="AH79" s="743">
        <f t="shared" si="21"/>
        <v>5390</v>
      </c>
      <c r="AI79" s="743"/>
      <c r="AJ79" s="743"/>
      <c r="AK79" s="743"/>
      <c r="AL79" s="743" t="str">
        <f t="shared" si="12"/>
        <v/>
      </c>
      <c r="AM79" s="743"/>
      <c r="AN79" s="743"/>
      <c r="AO79" s="802" t="str">
        <f t="shared" si="13"/>
        <v/>
      </c>
      <c r="AP79" s="803"/>
      <c r="AQ79" s="803"/>
      <c r="AR79" s="803"/>
      <c r="AS79" s="803"/>
      <c r="AT79" s="803"/>
      <c r="AU79" s="804"/>
      <c r="AX79" s="670">
        <f t="shared" si="14"/>
        <v>0</v>
      </c>
      <c r="AY79" s="670">
        <f t="shared" si="15"/>
        <v>0</v>
      </c>
      <c r="AZ79" s="670">
        <f t="shared" si="16"/>
        <v>0</v>
      </c>
      <c r="BA79" s="670">
        <f t="shared" si="17"/>
        <v>0</v>
      </c>
      <c r="BB79" s="817"/>
    </row>
    <row r="80" ht="17.5" customHeight="1" spans="2:54">
      <c r="B80" s="691"/>
      <c r="C80" s="692"/>
      <c r="D80" s="693"/>
      <c r="E80" s="700" t="s">
        <v>176</v>
      </c>
      <c r="F80" s="701"/>
      <c r="G80" s="701"/>
      <c r="H80" s="701"/>
      <c r="I80" s="701"/>
      <c r="J80" s="701"/>
      <c r="K80" s="701"/>
      <c r="L80" s="701"/>
      <c r="M80" s="743">
        <f t="shared" si="18"/>
        <v>4620</v>
      </c>
      <c r="N80" s="743"/>
      <c r="O80" s="743"/>
      <c r="P80" s="743"/>
      <c r="Q80" s="743" t="str">
        <f t="shared" si="9"/>
        <v/>
      </c>
      <c r="R80" s="743"/>
      <c r="S80" s="743"/>
      <c r="T80" s="743">
        <f t="shared" si="19"/>
        <v>4620</v>
      </c>
      <c r="U80" s="743"/>
      <c r="V80" s="743"/>
      <c r="W80" s="743"/>
      <c r="X80" s="743" t="str">
        <f t="shared" si="10"/>
        <v/>
      </c>
      <c r="Y80" s="743"/>
      <c r="Z80" s="743"/>
      <c r="AA80" s="743">
        <f t="shared" si="20"/>
        <v>4620</v>
      </c>
      <c r="AB80" s="743"/>
      <c r="AC80" s="743"/>
      <c r="AD80" s="743"/>
      <c r="AE80" s="743" t="str">
        <f t="shared" si="11"/>
        <v/>
      </c>
      <c r="AF80" s="743"/>
      <c r="AG80" s="743"/>
      <c r="AH80" s="743">
        <f t="shared" si="21"/>
        <v>4620</v>
      </c>
      <c r="AI80" s="743"/>
      <c r="AJ80" s="743"/>
      <c r="AK80" s="743"/>
      <c r="AL80" s="743" t="str">
        <f t="shared" si="12"/>
        <v/>
      </c>
      <c r="AM80" s="743"/>
      <c r="AN80" s="743"/>
      <c r="AO80" s="802" t="str">
        <f t="shared" si="13"/>
        <v/>
      </c>
      <c r="AP80" s="803"/>
      <c r="AQ80" s="803"/>
      <c r="AR80" s="803"/>
      <c r="AS80" s="803"/>
      <c r="AT80" s="803"/>
      <c r="AU80" s="804"/>
      <c r="AX80" s="670">
        <f t="shared" si="14"/>
        <v>0</v>
      </c>
      <c r="AY80" s="670">
        <f t="shared" si="15"/>
        <v>0</v>
      </c>
      <c r="AZ80" s="670">
        <f t="shared" si="16"/>
        <v>0</v>
      </c>
      <c r="BA80" s="670">
        <f t="shared" si="17"/>
        <v>0</v>
      </c>
      <c r="BB80" s="817"/>
    </row>
    <row r="81" ht="17.5" customHeight="1" spans="2:54">
      <c r="B81" s="691"/>
      <c r="C81" s="692"/>
      <c r="D81" s="693"/>
      <c r="E81" s="700" t="s">
        <v>116</v>
      </c>
      <c r="F81" s="701"/>
      <c r="G81" s="701"/>
      <c r="H81" s="701"/>
      <c r="I81" s="701"/>
      <c r="J81" s="701"/>
      <c r="K81" s="701"/>
      <c r="L81" s="701"/>
      <c r="M81" s="743">
        <f t="shared" si="18"/>
        <v>4400</v>
      </c>
      <c r="N81" s="743"/>
      <c r="O81" s="743"/>
      <c r="P81" s="743"/>
      <c r="Q81" s="743" t="str">
        <f t="shared" si="9"/>
        <v/>
      </c>
      <c r="R81" s="743"/>
      <c r="S81" s="743"/>
      <c r="T81" s="743">
        <f t="shared" si="19"/>
        <v>4400</v>
      </c>
      <c r="U81" s="743"/>
      <c r="V81" s="743"/>
      <c r="W81" s="743"/>
      <c r="X81" s="743" t="str">
        <f t="shared" si="10"/>
        <v/>
      </c>
      <c r="Y81" s="743"/>
      <c r="Z81" s="743"/>
      <c r="AA81" s="743">
        <f t="shared" si="20"/>
        <v>4400</v>
      </c>
      <c r="AB81" s="743"/>
      <c r="AC81" s="743"/>
      <c r="AD81" s="743"/>
      <c r="AE81" s="743" t="str">
        <f t="shared" si="11"/>
        <v/>
      </c>
      <c r="AF81" s="743"/>
      <c r="AG81" s="743"/>
      <c r="AH81" s="743">
        <f t="shared" si="21"/>
        <v>4400</v>
      </c>
      <c r="AI81" s="743"/>
      <c r="AJ81" s="743"/>
      <c r="AK81" s="743"/>
      <c r="AL81" s="743" t="str">
        <f t="shared" si="12"/>
        <v/>
      </c>
      <c r="AM81" s="743"/>
      <c r="AN81" s="743"/>
      <c r="AO81" s="802" t="str">
        <f t="shared" si="13"/>
        <v/>
      </c>
      <c r="AP81" s="803"/>
      <c r="AQ81" s="803"/>
      <c r="AR81" s="803"/>
      <c r="AS81" s="803"/>
      <c r="AT81" s="803"/>
      <c r="AU81" s="804"/>
      <c r="AX81" s="670">
        <f t="shared" si="14"/>
        <v>0</v>
      </c>
      <c r="AY81" s="670">
        <f t="shared" si="15"/>
        <v>0</v>
      </c>
      <c r="AZ81" s="670">
        <f t="shared" si="16"/>
        <v>0</v>
      </c>
      <c r="BA81" s="670">
        <f t="shared" si="17"/>
        <v>0</v>
      </c>
      <c r="BB81" s="817"/>
    </row>
    <row r="82" ht="17.5" customHeight="1" spans="2:54">
      <c r="B82" s="702"/>
      <c r="C82" s="703"/>
      <c r="D82" s="704"/>
      <c r="E82" s="705" t="s">
        <v>177</v>
      </c>
      <c r="F82" s="706"/>
      <c r="G82" s="706"/>
      <c r="H82" s="706"/>
      <c r="I82" s="706"/>
      <c r="J82" s="706"/>
      <c r="K82" s="706"/>
      <c r="L82" s="706"/>
      <c r="M82" s="744">
        <v>200</v>
      </c>
      <c r="N82" s="744"/>
      <c r="O82" s="744"/>
      <c r="P82" s="744"/>
      <c r="Q82" s="744" t="str">
        <f>AT43</f>
        <v/>
      </c>
      <c r="R82" s="744"/>
      <c r="S82" s="744"/>
      <c r="T82" s="744">
        <v>200</v>
      </c>
      <c r="U82" s="744"/>
      <c r="V82" s="744"/>
      <c r="W82" s="744"/>
      <c r="X82" s="744" t="str">
        <f>AT44</f>
        <v/>
      </c>
      <c r="Y82" s="744"/>
      <c r="Z82" s="744"/>
      <c r="AA82" s="744">
        <v>200</v>
      </c>
      <c r="AB82" s="744"/>
      <c r="AC82" s="744"/>
      <c r="AD82" s="744"/>
      <c r="AE82" s="744" t="str">
        <f>AT45</f>
        <v/>
      </c>
      <c r="AF82" s="744"/>
      <c r="AG82" s="744"/>
      <c r="AH82" s="744">
        <v>200</v>
      </c>
      <c r="AI82" s="744"/>
      <c r="AJ82" s="744"/>
      <c r="AK82" s="744"/>
      <c r="AL82" s="744" t="str">
        <f>AT46</f>
        <v/>
      </c>
      <c r="AM82" s="744"/>
      <c r="AN82" s="744"/>
      <c r="AO82" s="805" t="str">
        <f t="shared" si="13"/>
        <v/>
      </c>
      <c r="AP82" s="806"/>
      <c r="AQ82" s="806"/>
      <c r="AR82" s="806"/>
      <c r="AS82" s="806"/>
      <c r="AT82" s="806"/>
      <c r="AU82" s="807"/>
      <c r="AX82" s="672">
        <f>M82*AX43</f>
        <v>0</v>
      </c>
      <c r="AY82" s="672">
        <f>T82*AX44</f>
        <v>0</v>
      </c>
      <c r="AZ82" s="672">
        <f>AA82*AX45</f>
        <v>0</v>
      </c>
      <c r="BA82" s="672">
        <f>AH82*AX46</f>
        <v>0</v>
      </c>
      <c r="BB82" s="817"/>
    </row>
    <row r="83" ht="17.5" customHeight="1" spans="2:54">
      <c r="B83" s="691" t="s">
        <v>178</v>
      </c>
      <c r="C83" s="692"/>
      <c r="D83" s="693"/>
      <c r="E83" s="707" t="s">
        <v>179</v>
      </c>
      <c r="F83" s="708"/>
      <c r="G83" s="709" t="s">
        <v>166</v>
      </c>
      <c r="H83" s="709"/>
      <c r="I83" s="709"/>
      <c r="J83" s="709"/>
      <c r="K83" s="709"/>
      <c r="L83" s="745"/>
      <c r="M83" s="746" t="s">
        <v>167</v>
      </c>
      <c r="N83" s="746"/>
      <c r="O83" s="746"/>
      <c r="P83" s="746"/>
      <c r="Q83" s="746"/>
      <c r="R83" s="746"/>
      <c r="S83" s="777"/>
      <c r="T83" s="778" t="s">
        <v>168</v>
      </c>
      <c r="U83" s="778"/>
      <c r="V83" s="778"/>
      <c r="W83" s="778"/>
      <c r="X83" s="778"/>
      <c r="Y83" s="778"/>
      <c r="Z83" s="789"/>
      <c r="AA83" s="790" t="s">
        <v>169</v>
      </c>
      <c r="AB83" s="790"/>
      <c r="AC83" s="790"/>
      <c r="AD83" s="790"/>
      <c r="AE83" s="790"/>
      <c r="AF83" s="790"/>
      <c r="AG83" s="791"/>
      <c r="AH83" s="792" t="s">
        <v>180</v>
      </c>
      <c r="AI83" s="792"/>
      <c r="AJ83" s="792"/>
      <c r="AK83" s="792"/>
      <c r="AL83" s="792"/>
      <c r="AM83" s="792"/>
      <c r="AN83" s="793"/>
      <c r="AO83" s="695" t="s">
        <v>170</v>
      </c>
      <c r="AP83" s="695"/>
      <c r="AQ83" s="695"/>
      <c r="AR83" s="695"/>
      <c r="AS83" s="695"/>
      <c r="AT83" s="695"/>
      <c r="AU83" s="808"/>
      <c r="AX83" s="817"/>
      <c r="AY83" s="817"/>
      <c r="AZ83" s="817"/>
      <c r="BA83" s="817"/>
      <c r="BB83" s="817"/>
    </row>
    <row r="84" ht="17.5" customHeight="1" spans="2:54">
      <c r="B84" s="691"/>
      <c r="C84" s="692"/>
      <c r="D84" s="693"/>
      <c r="E84" s="710"/>
      <c r="F84" s="711"/>
      <c r="G84" s="696" t="s">
        <v>98</v>
      </c>
      <c r="H84" s="697"/>
      <c r="I84" s="747"/>
      <c r="J84" s="742" t="s">
        <v>181</v>
      </c>
      <c r="K84" s="742"/>
      <c r="L84" s="742"/>
      <c r="M84" s="742" t="s">
        <v>98</v>
      </c>
      <c r="N84" s="742"/>
      <c r="O84" s="742"/>
      <c r="P84" s="742"/>
      <c r="Q84" s="742" t="s">
        <v>181</v>
      </c>
      <c r="R84" s="742"/>
      <c r="S84" s="742"/>
      <c r="T84" s="742" t="s">
        <v>98</v>
      </c>
      <c r="U84" s="742"/>
      <c r="V84" s="742"/>
      <c r="W84" s="742"/>
      <c r="X84" s="742" t="s">
        <v>181</v>
      </c>
      <c r="Y84" s="742"/>
      <c r="Z84" s="742"/>
      <c r="AA84" s="742" t="s">
        <v>98</v>
      </c>
      <c r="AB84" s="742"/>
      <c r="AC84" s="742"/>
      <c r="AD84" s="742"/>
      <c r="AE84" s="742" t="s">
        <v>181</v>
      </c>
      <c r="AF84" s="742"/>
      <c r="AG84" s="742"/>
      <c r="AH84" s="697" t="s">
        <v>98</v>
      </c>
      <c r="AI84" s="697"/>
      <c r="AJ84" s="697"/>
      <c r="AK84" s="747"/>
      <c r="AL84" s="794" t="s">
        <v>181</v>
      </c>
      <c r="AM84" s="709"/>
      <c r="AN84" s="795"/>
      <c r="AO84" s="709"/>
      <c r="AP84" s="709"/>
      <c r="AQ84" s="709"/>
      <c r="AR84" s="709"/>
      <c r="AS84" s="709"/>
      <c r="AT84" s="709"/>
      <c r="AU84" s="809"/>
      <c r="AX84" s="555"/>
      <c r="AY84" s="555"/>
      <c r="AZ84" s="555"/>
      <c r="BA84" s="555"/>
      <c r="BB84" s="555"/>
    </row>
    <row r="85" ht="17.5" customHeight="1" spans="2:54">
      <c r="B85" s="691"/>
      <c r="C85" s="692"/>
      <c r="D85" s="693"/>
      <c r="E85" s="521" t="s">
        <v>182</v>
      </c>
      <c r="F85" s="712"/>
      <c r="G85" s="713">
        <v>880</v>
      </c>
      <c r="H85" s="714"/>
      <c r="I85" s="748"/>
      <c r="J85" s="749" t="str">
        <f>IF(E51=0,"",E51)</f>
        <v/>
      </c>
      <c r="K85" s="749"/>
      <c r="L85" s="749"/>
      <c r="M85" s="750">
        <v>880</v>
      </c>
      <c r="N85" s="750"/>
      <c r="O85" s="750"/>
      <c r="P85" s="750"/>
      <c r="Q85" s="749" t="str">
        <f>IF(E53=0,"",E53)</f>
        <v/>
      </c>
      <c r="R85" s="749"/>
      <c r="S85" s="749"/>
      <c r="T85" s="750">
        <v>880</v>
      </c>
      <c r="U85" s="750"/>
      <c r="V85" s="750"/>
      <c r="W85" s="750"/>
      <c r="X85" s="749" t="str">
        <f>IF(E55=0,"",E55)</f>
        <v/>
      </c>
      <c r="Y85" s="749"/>
      <c r="Z85" s="749"/>
      <c r="AA85" s="750">
        <v>880</v>
      </c>
      <c r="AB85" s="750"/>
      <c r="AC85" s="750"/>
      <c r="AD85" s="750"/>
      <c r="AE85" s="749" t="str">
        <f>IF(E57=0,"",E57)</f>
        <v/>
      </c>
      <c r="AF85" s="749"/>
      <c r="AG85" s="749"/>
      <c r="AH85" s="796">
        <v>880</v>
      </c>
      <c r="AI85" s="797"/>
      <c r="AJ85" s="797"/>
      <c r="AK85" s="797"/>
      <c r="AL85" s="782" t="str">
        <f>IF(E59=0,"",E59)</f>
        <v/>
      </c>
      <c r="AM85" s="783"/>
      <c r="AN85" s="784"/>
      <c r="AO85" s="802" t="str">
        <f t="shared" ref="AO85:AO90" si="22">IF(SUM(AX85:BA85)=0,"",SUM(AX85:BB85))</f>
        <v/>
      </c>
      <c r="AP85" s="803"/>
      <c r="AQ85" s="803"/>
      <c r="AR85" s="803"/>
      <c r="AS85" s="803"/>
      <c r="AT85" s="803"/>
      <c r="AU85" s="804"/>
      <c r="AX85" s="670">
        <f>G85*E51</f>
        <v>0</v>
      </c>
      <c r="AY85" s="670">
        <f>M85*E53</f>
        <v>0</v>
      </c>
      <c r="AZ85" s="818">
        <f>T85*E55</f>
        <v>0</v>
      </c>
      <c r="BA85" s="670">
        <f>AA85*E57</f>
        <v>0</v>
      </c>
      <c r="BB85" s="818">
        <f>AH85*E59</f>
        <v>0</v>
      </c>
    </row>
    <row r="86" ht="17.5" customHeight="1" spans="2:54">
      <c r="B86" s="691"/>
      <c r="C86" s="692"/>
      <c r="D86" s="693"/>
      <c r="E86" s="715"/>
      <c r="F86" s="716"/>
      <c r="G86" s="713">
        <v>990</v>
      </c>
      <c r="H86" s="714"/>
      <c r="I86" s="714"/>
      <c r="J86" s="749" t="str">
        <f>IF(E52=0,"",E52)</f>
        <v/>
      </c>
      <c r="K86" s="749"/>
      <c r="L86" s="749"/>
      <c r="M86" s="713">
        <v>990</v>
      </c>
      <c r="N86" s="714"/>
      <c r="O86" s="714"/>
      <c r="P86" s="748"/>
      <c r="Q86" s="749" t="str">
        <f>IF(E54=0,"",E54)</f>
        <v/>
      </c>
      <c r="R86" s="749"/>
      <c r="S86" s="749"/>
      <c r="T86" s="750">
        <v>990</v>
      </c>
      <c r="U86" s="750"/>
      <c r="V86" s="750"/>
      <c r="W86" s="750"/>
      <c r="X86" s="749" t="str">
        <f>IF(E56=0,"",E56)</f>
        <v/>
      </c>
      <c r="Y86" s="749"/>
      <c r="Z86" s="749"/>
      <c r="AA86" s="750">
        <v>990</v>
      </c>
      <c r="AB86" s="750"/>
      <c r="AC86" s="750"/>
      <c r="AD86" s="750"/>
      <c r="AE86" s="749" t="str">
        <f>IF(E58=0,"",E58)</f>
        <v/>
      </c>
      <c r="AF86" s="749"/>
      <c r="AG86" s="749"/>
      <c r="AH86" s="796">
        <v>990</v>
      </c>
      <c r="AI86" s="797"/>
      <c r="AJ86" s="797"/>
      <c r="AK86" s="797"/>
      <c r="AL86" s="782" t="str">
        <f>IF(E60=0,"",E60)</f>
        <v/>
      </c>
      <c r="AM86" s="783"/>
      <c r="AN86" s="784"/>
      <c r="AO86" s="802" t="str">
        <f t="shared" si="22"/>
        <v/>
      </c>
      <c r="AP86" s="803"/>
      <c r="AQ86" s="803"/>
      <c r="AR86" s="803"/>
      <c r="AS86" s="803"/>
      <c r="AT86" s="803"/>
      <c r="AU86" s="804"/>
      <c r="AX86" s="670">
        <f>G86*E52</f>
        <v>0</v>
      </c>
      <c r="AY86" s="670">
        <f>M86*E54</f>
        <v>0</v>
      </c>
      <c r="AZ86" s="818">
        <f>T86*E56</f>
        <v>0</v>
      </c>
      <c r="BA86" s="670">
        <f>AA86*E58</f>
        <v>0</v>
      </c>
      <c r="BB86" s="818">
        <f>AH86*E60</f>
        <v>0</v>
      </c>
    </row>
    <row r="87" ht="17.5" customHeight="1" spans="2:54">
      <c r="B87" s="691"/>
      <c r="C87" s="692"/>
      <c r="D87" s="693"/>
      <c r="E87" s="717" t="s">
        <v>183</v>
      </c>
      <c r="F87" s="718"/>
      <c r="G87" s="713">
        <v>880</v>
      </c>
      <c r="H87" s="714"/>
      <c r="I87" s="714"/>
      <c r="J87" s="751" t="str">
        <f>IF(O51=0,"",O51)</f>
        <v/>
      </c>
      <c r="K87" s="752"/>
      <c r="L87" s="753"/>
      <c r="M87" s="754" t="str">
        <f>IF(M69=0,"",M69)</f>
        <v/>
      </c>
      <c r="N87" s="755"/>
      <c r="O87" s="755"/>
      <c r="P87" s="756"/>
      <c r="Q87" s="779" t="str">
        <f>IF(Q69=0,"",Q69)</f>
        <v/>
      </c>
      <c r="R87" s="780"/>
      <c r="S87" s="781"/>
      <c r="T87" s="754" t="str">
        <f>IF(M70=0,"",M70)</f>
        <v/>
      </c>
      <c r="U87" s="755"/>
      <c r="V87" s="755"/>
      <c r="W87" s="756"/>
      <c r="X87" s="779" t="str">
        <f>IF(Q70=0,"",Q70)</f>
        <v/>
      </c>
      <c r="Y87" s="780"/>
      <c r="Z87" s="781"/>
      <c r="AA87" s="713">
        <v>880</v>
      </c>
      <c r="AB87" s="714"/>
      <c r="AC87" s="714"/>
      <c r="AD87" s="748"/>
      <c r="AE87" s="751" t="str">
        <f>IF(O57=0,"",O57)</f>
        <v/>
      </c>
      <c r="AF87" s="752"/>
      <c r="AG87" s="753"/>
      <c r="AH87" s="796">
        <v>880</v>
      </c>
      <c r="AI87" s="797"/>
      <c r="AJ87" s="797"/>
      <c r="AK87" s="797"/>
      <c r="AL87" s="782" t="str">
        <f>IF(O59=0,"",O59)</f>
        <v/>
      </c>
      <c r="AM87" s="783"/>
      <c r="AN87" s="784"/>
      <c r="AO87" s="802" t="str">
        <f t="shared" si="22"/>
        <v/>
      </c>
      <c r="AP87" s="803"/>
      <c r="AQ87" s="803"/>
      <c r="AR87" s="803"/>
      <c r="AS87" s="803"/>
      <c r="AT87" s="803"/>
      <c r="AU87" s="804"/>
      <c r="AX87" s="670">
        <f>G87*O51</f>
        <v>0</v>
      </c>
      <c r="AY87" s="819">
        <f>AZ69</f>
        <v>0</v>
      </c>
      <c r="AZ87" s="820">
        <f>AZ70</f>
        <v>0</v>
      </c>
      <c r="BA87" s="670">
        <f>AA87*O57</f>
        <v>0</v>
      </c>
      <c r="BB87" s="670">
        <f>AH87*O59</f>
        <v>0</v>
      </c>
    </row>
    <row r="88" ht="17.5" customHeight="1" spans="2:54">
      <c r="B88" s="691"/>
      <c r="C88" s="692"/>
      <c r="D88" s="693"/>
      <c r="E88" s="719"/>
      <c r="F88" s="720"/>
      <c r="G88" s="713">
        <v>990</v>
      </c>
      <c r="H88" s="714"/>
      <c r="I88" s="714"/>
      <c r="J88" s="751" t="str">
        <f>IF(O52=0,"",O52)</f>
        <v/>
      </c>
      <c r="K88" s="752"/>
      <c r="L88" s="753"/>
      <c r="M88" s="757"/>
      <c r="N88" s="758"/>
      <c r="O88" s="758"/>
      <c r="P88" s="759"/>
      <c r="Q88" s="782"/>
      <c r="R88" s="783"/>
      <c r="S88" s="784"/>
      <c r="T88" s="757"/>
      <c r="U88" s="758"/>
      <c r="V88" s="758"/>
      <c r="W88" s="759"/>
      <c r="X88" s="782"/>
      <c r="Y88" s="783"/>
      <c r="Z88" s="784"/>
      <c r="AA88" s="713">
        <v>990</v>
      </c>
      <c r="AB88" s="714"/>
      <c r="AC88" s="714"/>
      <c r="AD88" s="748"/>
      <c r="AE88" s="751" t="str">
        <f>IF(O58=0,"",O58)</f>
        <v/>
      </c>
      <c r="AF88" s="752"/>
      <c r="AG88" s="753"/>
      <c r="AH88" s="796">
        <v>990</v>
      </c>
      <c r="AI88" s="797"/>
      <c r="AJ88" s="797"/>
      <c r="AK88" s="797"/>
      <c r="AL88" s="782" t="str">
        <f>IF(O60=0,"",O60)</f>
        <v/>
      </c>
      <c r="AM88" s="783"/>
      <c r="AN88" s="784"/>
      <c r="AO88" s="802" t="str">
        <f t="shared" si="22"/>
        <v/>
      </c>
      <c r="AP88" s="803"/>
      <c r="AQ88" s="803"/>
      <c r="AR88" s="803"/>
      <c r="AS88" s="803"/>
      <c r="AT88" s="803"/>
      <c r="AU88" s="804"/>
      <c r="AX88" s="670">
        <f>G88*O52</f>
        <v>0</v>
      </c>
      <c r="AY88" s="819"/>
      <c r="AZ88" s="820"/>
      <c r="BA88" s="670">
        <f>AA88*O58</f>
        <v>0</v>
      </c>
      <c r="BB88" s="670">
        <f>AH88*O60</f>
        <v>0</v>
      </c>
    </row>
    <row r="89" ht="17.5" customHeight="1" spans="2:54">
      <c r="B89" s="691"/>
      <c r="C89" s="692"/>
      <c r="D89" s="693"/>
      <c r="E89" s="521" t="s">
        <v>184</v>
      </c>
      <c r="F89" s="712"/>
      <c r="G89" s="721">
        <v>1100</v>
      </c>
      <c r="H89" s="722"/>
      <c r="I89" s="760"/>
      <c r="J89" s="761" t="str">
        <f>IF(Y51=0,"",Y51)</f>
        <v/>
      </c>
      <c r="K89" s="761"/>
      <c r="L89" s="761"/>
      <c r="M89" s="762">
        <v>1100</v>
      </c>
      <c r="N89" s="762"/>
      <c r="O89" s="762"/>
      <c r="P89" s="762"/>
      <c r="Q89" s="761" t="str">
        <f>IF(Y53=0,"",Y53)</f>
        <v/>
      </c>
      <c r="R89" s="761"/>
      <c r="S89" s="761"/>
      <c r="T89" s="762">
        <v>1100</v>
      </c>
      <c r="U89" s="762"/>
      <c r="V89" s="762"/>
      <c r="W89" s="762"/>
      <c r="X89" s="761" t="str">
        <f>IF(Y55=0,"",Y55)</f>
        <v/>
      </c>
      <c r="Y89" s="761"/>
      <c r="Z89" s="761"/>
      <c r="AA89" s="762">
        <v>1100</v>
      </c>
      <c r="AB89" s="762"/>
      <c r="AC89" s="762"/>
      <c r="AD89" s="762"/>
      <c r="AE89" s="761" t="str">
        <f>IF(Y57=0,"",Y57)</f>
        <v/>
      </c>
      <c r="AF89" s="761"/>
      <c r="AG89" s="761"/>
      <c r="AH89" s="782">
        <v>1100</v>
      </c>
      <c r="AI89" s="783"/>
      <c r="AJ89" s="783"/>
      <c r="AK89" s="783"/>
      <c r="AL89" s="782" t="str">
        <f>IF(Y59=0,"",Y59)</f>
        <v/>
      </c>
      <c r="AM89" s="783"/>
      <c r="AN89" s="784"/>
      <c r="AO89" s="802" t="str">
        <f t="shared" si="22"/>
        <v/>
      </c>
      <c r="AP89" s="803"/>
      <c r="AQ89" s="803"/>
      <c r="AR89" s="803"/>
      <c r="AS89" s="803"/>
      <c r="AT89" s="803"/>
      <c r="AU89" s="804"/>
      <c r="AV89" s="654"/>
      <c r="AW89" s="654"/>
      <c r="AX89" s="670">
        <f>G89*Y51</f>
        <v>0</v>
      </c>
      <c r="AY89" s="670">
        <f>M89*Y53</f>
        <v>0</v>
      </c>
      <c r="AZ89" s="670">
        <f>T89*Y55</f>
        <v>0</v>
      </c>
      <c r="BA89" s="670">
        <f>AA89*Y57</f>
        <v>0</v>
      </c>
      <c r="BB89" s="670">
        <f>AH89*Y59</f>
        <v>0</v>
      </c>
    </row>
    <row r="90" ht="17.5" customHeight="1" spans="2:54">
      <c r="B90" s="691"/>
      <c r="C90" s="692"/>
      <c r="D90" s="693"/>
      <c r="E90" s="420"/>
      <c r="F90" s="723"/>
      <c r="G90" s="724">
        <v>1320</v>
      </c>
      <c r="H90" s="725"/>
      <c r="I90" s="763"/>
      <c r="J90" s="764">
        <f>Y52</f>
        <v>0</v>
      </c>
      <c r="K90" s="765"/>
      <c r="L90" s="766"/>
      <c r="M90" s="762">
        <v>1320</v>
      </c>
      <c r="N90" s="762"/>
      <c r="O90" s="762"/>
      <c r="P90" s="762"/>
      <c r="Q90" s="761" t="str">
        <f>IF(Y54=0,"",Y54)</f>
        <v/>
      </c>
      <c r="R90" s="761"/>
      <c r="S90" s="761"/>
      <c r="T90" s="762">
        <v>1320</v>
      </c>
      <c r="U90" s="762"/>
      <c r="V90" s="762"/>
      <c r="W90" s="762"/>
      <c r="X90" s="761" t="str">
        <f>IF(Y56=0,"",Y56)</f>
        <v/>
      </c>
      <c r="Y90" s="761"/>
      <c r="Z90" s="761"/>
      <c r="AA90" s="762">
        <v>1320</v>
      </c>
      <c r="AB90" s="762"/>
      <c r="AC90" s="762"/>
      <c r="AD90" s="762"/>
      <c r="AE90" s="761" t="str">
        <f>IF(Y58=0,"",Y58)</f>
        <v/>
      </c>
      <c r="AF90" s="761"/>
      <c r="AG90" s="761"/>
      <c r="AH90" s="782">
        <v>1320</v>
      </c>
      <c r="AI90" s="783"/>
      <c r="AJ90" s="783"/>
      <c r="AK90" s="783"/>
      <c r="AL90" s="782" t="str">
        <f>IF(Y60=0,"",Y60)</f>
        <v/>
      </c>
      <c r="AM90" s="783"/>
      <c r="AN90" s="784"/>
      <c r="AO90" s="802" t="str">
        <f t="shared" si="22"/>
        <v/>
      </c>
      <c r="AP90" s="803"/>
      <c r="AQ90" s="803"/>
      <c r="AR90" s="803"/>
      <c r="AS90" s="803"/>
      <c r="AT90" s="803"/>
      <c r="AU90" s="804"/>
      <c r="AX90" s="670">
        <f>G90*Y52</f>
        <v>0</v>
      </c>
      <c r="AY90" s="672">
        <f>M90*Y54</f>
        <v>0</v>
      </c>
      <c r="AZ90" s="672">
        <f>T90*Y56</f>
        <v>0</v>
      </c>
      <c r="BA90" s="672">
        <f>AA90*Y58</f>
        <v>0</v>
      </c>
      <c r="BB90" s="672">
        <f>AH90*Y60</f>
        <v>0</v>
      </c>
    </row>
    <row r="91" ht="17.5" customHeight="1" spans="2:54">
      <c r="B91" s="702"/>
      <c r="C91" s="703"/>
      <c r="D91" s="704"/>
      <c r="E91" s="726" t="s">
        <v>159</v>
      </c>
      <c r="F91" s="413"/>
      <c r="G91" s="727"/>
      <c r="H91" s="728"/>
      <c r="I91" s="728"/>
      <c r="J91" s="728"/>
      <c r="K91" s="728"/>
      <c r="L91" s="767"/>
      <c r="M91" s="768">
        <v>4400</v>
      </c>
      <c r="N91" s="769"/>
      <c r="O91" s="769"/>
      <c r="P91" s="769"/>
      <c r="Q91" s="768" t="str">
        <f>IF(Q68=0,"",Q68)</f>
        <v/>
      </c>
      <c r="R91" s="769"/>
      <c r="S91" s="785"/>
      <c r="T91" s="727"/>
      <c r="U91" s="728"/>
      <c r="V91" s="728"/>
      <c r="W91" s="728"/>
      <c r="X91" s="728"/>
      <c r="Y91" s="728"/>
      <c r="Z91" s="767"/>
      <c r="AA91" s="727"/>
      <c r="AB91" s="728"/>
      <c r="AC91" s="728"/>
      <c r="AD91" s="728"/>
      <c r="AE91" s="728"/>
      <c r="AF91" s="728"/>
      <c r="AG91" s="767"/>
      <c r="AH91" s="798"/>
      <c r="AI91" s="798"/>
      <c r="AJ91" s="798"/>
      <c r="AK91" s="798"/>
      <c r="AL91" s="798"/>
      <c r="AM91" s="798"/>
      <c r="AN91" s="798"/>
      <c r="AO91" s="810" t="str">
        <f>IF(AX91=0,"",AX91)</f>
        <v/>
      </c>
      <c r="AP91" s="811"/>
      <c r="AQ91" s="811"/>
      <c r="AR91" s="811"/>
      <c r="AS91" s="811"/>
      <c r="AT91" s="811"/>
      <c r="AU91" s="812"/>
      <c r="AX91" s="672">
        <f>AX68</f>
        <v>0</v>
      </c>
      <c r="AY91" s="670"/>
      <c r="AZ91" s="670"/>
      <c r="BA91" s="670"/>
      <c r="BB91" s="670"/>
    </row>
    <row r="92" ht="17.5" customHeight="1" spans="2:47">
      <c r="B92" s="729" t="s">
        <v>185</v>
      </c>
      <c r="C92" s="730"/>
      <c r="D92" s="730"/>
      <c r="E92" s="730"/>
      <c r="F92" s="730"/>
      <c r="G92" s="730"/>
      <c r="H92" s="730"/>
      <c r="I92" s="730"/>
      <c r="J92" s="730"/>
      <c r="K92" s="730"/>
      <c r="L92" s="730"/>
      <c r="M92" s="730"/>
      <c r="N92" s="730"/>
      <c r="O92" s="730"/>
      <c r="P92" s="730"/>
      <c r="Q92" s="730"/>
      <c r="R92" s="730"/>
      <c r="S92" s="730"/>
      <c r="T92" s="730"/>
      <c r="U92" s="730"/>
      <c r="V92" s="730"/>
      <c r="W92" s="730"/>
      <c r="X92" s="730"/>
      <c r="Y92" s="730"/>
      <c r="Z92" s="730"/>
      <c r="AA92" s="730"/>
      <c r="AB92" s="730"/>
      <c r="AC92" s="730"/>
      <c r="AD92" s="730"/>
      <c r="AE92" s="730"/>
      <c r="AF92" s="730"/>
      <c r="AG92" s="730"/>
      <c r="AH92" s="730"/>
      <c r="AI92" s="730"/>
      <c r="AJ92" s="730"/>
      <c r="AK92" s="730"/>
      <c r="AL92" s="730"/>
      <c r="AM92" s="730"/>
      <c r="AN92" s="730"/>
      <c r="AO92" s="813" t="str">
        <f>IF(SUM(AO74:AU82,AO85:AU91)=0,"",SUM(AO74:AU82,AO85:AU91))</f>
        <v/>
      </c>
      <c r="AP92" s="814"/>
      <c r="AQ92" s="814"/>
      <c r="AR92" s="814"/>
      <c r="AS92" s="814"/>
      <c r="AT92" s="814"/>
      <c r="AU92" s="815"/>
    </row>
    <row r="93" ht="17.5" customHeight="1" spans="2:54">
      <c r="B93" s="464" t="s">
        <v>186</v>
      </c>
      <c r="C93" s="465"/>
      <c r="D93" s="465"/>
      <c r="E93" s="465"/>
      <c r="F93" s="465"/>
      <c r="G93" s="465"/>
      <c r="H93" s="465"/>
      <c r="I93" s="465"/>
      <c r="J93" s="465"/>
      <c r="K93" s="465"/>
      <c r="L93" s="465"/>
      <c r="M93" s="465"/>
      <c r="N93" s="465"/>
      <c r="O93" s="465"/>
      <c r="P93" s="465"/>
      <c r="Q93" s="465"/>
      <c r="R93" s="465"/>
      <c r="S93" s="465"/>
      <c r="T93" s="465"/>
      <c r="U93" s="465"/>
      <c r="V93" s="465"/>
      <c r="W93" s="465"/>
      <c r="X93" s="628"/>
      <c r="Y93" s="686" t="s">
        <v>85</v>
      </c>
      <c r="Z93" s="687"/>
      <c r="AA93" s="687"/>
      <c r="AB93" s="731" t="s">
        <v>136</v>
      </c>
      <c r="AC93" s="731"/>
      <c r="AD93" s="731"/>
      <c r="AE93" s="690"/>
      <c r="AF93" s="736"/>
      <c r="AG93" s="736"/>
      <c r="AH93" s="736"/>
      <c r="AI93" s="736"/>
      <c r="AJ93" s="736"/>
      <c r="AK93" s="736"/>
      <c r="AL93" s="736"/>
      <c r="AM93" s="736"/>
      <c r="AN93" s="736"/>
      <c r="AO93" s="736"/>
      <c r="AP93" s="736"/>
      <c r="AQ93" s="736"/>
      <c r="AR93" s="736"/>
      <c r="AS93" s="736"/>
      <c r="AT93" s="736"/>
      <c r="AU93" s="773"/>
      <c r="AX93" s="676"/>
      <c r="AY93" s="676"/>
      <c r="AZ93" s="676"/>
      <c r="BA93" s="676"/>
      <c r="BB93" s="676"/>
    </row>
    <row r="94" ht="17.5" customHeight="1" spans="2:54">
      <c r="B94" s="686" t="s">
        <v>85</v>
      </c>
      <c r="C94" s="687"/>
      <c r="D94" s="687"/>
      <c r="E94" s="731" t="s">
        <v>136</v>
      </c>
      <c r="F94" s="731"/>
      <c r="G94" s="731"/>
      <c r="H94" s="690"/>
      <c r="I94" s="736"/>
      <c r="J94" s="736"/>
      <c r="K94" s="736"/>
      <c r="L94" s="736"/>
      <c r="M94" s="736"/>
      <c r="N94" s="736"/>
      <c r="O94" s="736"/>
      <c r="P94" s="736"/>
      <c r="Q94" s="736"/>
      <c r="R94" s="736"/>
      <c r="S94" s="736"/>
      <c r="T94" s="736"/>
      <c r="U94" s="736"/>
      <c r="V94" s="736"/>
      <c r="W94" s="736"/>
      <c r="X94" s="773"/>
      <c r="Y94" s="686" t="s">
        <v>85</v>
      </c>
      <c r="Z94" s="687"/>
      <c r="AA94" s="687"/>
      <c r="AB94" s="731" t="s">
        <v>136</v>
      </c>
      <c r="AC94" s="731"/>
      <c r="AD94" s="731"/>
      <c r="AE94" s="690"/>
      <c r="AF94" s="736"/>
      <c r="AG94" s="736"/>
      <c r="AH94" s="736"/>
      <c r="AI94" s="736"/>
      <c r="AJ94" s="736"/>
      <c r="AK94" s="736"/>
      <c r="AL94" s="736"/>
      <c r="AM94" s="736"/>
      <c r="AN94" s="736"/>
      <c r="AO94" s="736"/>
      <c r="AP94" s="736"/>
      <c r="AQ94" s="736"/>
      <c r="AR94" s="736"/>
      <c r="AS94" s="736"/>
      <c r="AT94" s="736"/>
      <c r="AU94" s="773"/>
      <c r="AX94" s="676"/>
      <c r="AY94" s="676"/>
      <c r="AZ94" s="676"/>
      <c r="BA94" s="676"/>
      <c r="BB94" s="676"/>
    </row>
    <row r="95" ht="17.5" customHeight="1" spans="2:54">
      <c r="B95" s="732" t="s">
        <v>85</v>
      </c>
      <c r="C95" s="733"/>
      <c r="D95" s="733"/>
      <c r="E95" s="734" t="s">
        <v>136</v>
      </c>
      <c r="F95" s="734"/>
      <c r="G95" s="734"/>
      <c r="H95" s="735"/>
      <c r="I95" s="613"/>
      <c r="J95" s="613"/>
      <c r="K95" s="613"/>
      <c r="L95" s="613"/>
      <c r="M95" s="613"/>
      <c r="N95" s="613"/>
      <c r="O95" s="613"/>
      <c r="P95" s="613"/>
      <c r="Q95" s="613"/>
      <c r="R95" s="613"/>
      <c r="S95" s="613"/>
      <c r="T95" s="613"/>
      <c r="U95" s="613"/>
      <c r="V95" s="613"/>
      <c r="W95" s="613"/>
      <c r="X95" s="786"/>
      <c r="Y95" s="732" t="s">
        <v>85</v>
      </c>
      <c r="Z95" s="733"/>
      <c r="AA95" s="733"/>
      <c r="AB95" s="734" t="s">
        <v>136</v>
      </c>
      <c r="AC95" s="734"/>
      <c r="AD95" s="734"/>
      <c r="AE95" s="735"/>
      <c r="AF95" s="613"/>
      <c r="AG95" s="613"/>
      <c r="AH95" s="613"/>
      <c r="AI95" s="613"/>
      <c r="AJ95" s="613"/>
      <c r="AK95" s="613"/>
      <c r="AL95" s="613"/>
      <c r="AM95" s="613"/>
      <c r="AN95" s="613"/>
      <c r="AO95" s="613"/>
      <c r="AP95" s="613"/>
      <c r="AQ95" s="613"/>
      <c r="AR95" s="613"/>
      <c r="AS95" s="613"/>
      <c r="AT95" s="613"/>
      <c r="AU95" s="786"/>
      <c r="AX95" s="676"/>
      <c r="AY95" s="676"/>
      <c r="AZ95" s="676"/>
      <c r="BA95" s="676"/>
      <c r="BB95" s="676"/>
    </row>
    <row r="96" ht="3" customHeight="1" spans="2:48">
      <c r="B96" s="626"/>
      <c r="C96" s="626"/>
      <c r="D96" s="626"/>
      <c r="E96" s="626"/>
      <c r="F96" s="626"/>
      <c r="G96" s="626"/>
      <c r="H96" s="626"/>
      <c r="I96" s="626"/>
      <c r="J96" s="626"/>
      <c r="K96" s="626"/>
      <c r="L96" s="626"/>
      <c r="M96" s="626"/>
      <c r="N96" s="626"/>
      <c r="O96" s="626"/>
      <c r="P96" s="626"/>
      <c r="Q96" s="626"/>
      <c r="R96" s="626"/>
      <c r="S96" s="626"/>
      <c r="T96" s="626"/>
      <c r="U96" s="626"/>
      <c r="V96" s="626"/>
      <c r="W96" s="626"/>
      <c r="X96" s="626"/>
      <c r="Y96" s="626"/>
      <c r="Z96" s="626"/>
      <c r="AA96" s="626"/>
      <c r="AB96" s="420"/>
      <c r="AC96" s="420"/>
      <c r="AD96" s="626"/>
      <c r="AE96" s="626"/>
      <c r="AF96" s="626"/>
      <c r="AG96" s="626"/>
      <c r="AH96" s="626"/>
      <c r="AI96" s="626"/>
      <c r="AJ96" s="626"/>
      <c r="AK96" s="626"/>
      <c r="AL96" s="626"/>
      <c r="AM96" s="626"/>
      <c r="AN96" s="626"/>
      <c r="AO96" s="626"/>
      <c r="AP96" s="626"/>
      <c r="AQ96" s="626"/>
      <c r="AR96" s="626"/>
      <c r="AS96" s="626"/>
      <c r="AT96" s="626"/>
      <c r="AU96" s="626"/>
      <c r="AV96" s="626"/>
    </row>
    <row r="97" ht="20.25" customHeight="1"/>
  </sheetData>
  <sheetProtection password="DD93" sheet="1" objects="1"/>
  <mergeCells count="659">
    <mergeCell ref="AE2:AH2"/>
    <mergeCell ref="AJ2:AL2"/>
    <mergeCell ref="AM2:AN2"/>
    <mergeCell ref="AO2:AP2"/>
    <mergeCell ref="AQ2:AR2"/>
    <mergeCell ref="AS2:AT2"/>
    <mergeCell ref="AE3:AH3"/>
    <mergeCell ref="AJ3:AL3"/>
    <mergeCell ref="AM3:AN3"/>
    <mergeCell ref="AO3:AP3"/>
    <mergeCell ref="AQ3:AR3"/>
    <mergeCell ref="AS3:AT3"/>
    <mergeCell ref="O4:AD4"/>
    <mergeCell ref="B5:U5"/>
    <mergeCell ref="V5:Z5"/>
    <mergeCell ref="AA5:AE5"/>
    <mergeCell ref="AF5:AU5"/>
    <mergeCell ref="B6:F6"/>
    <mergeCell ref="G6:U6"/>
    <mergeCell ref="AF6:AI6"/>
    <mergeCell ref="AJ6:AU6"/>
    <mergeCell ref="B7:F7"/>
    <mergeCell ref="G7:U7"/>
    <mergeCell ref="AF7:AI7"/>
    <mergeCell ref="AJ7:AU7"/>
    <mergeCell ref="B8:F8"/>
    <mergeCell ref="G8:I8"/>
    <mergeCell ref="J8:K8"/>
    <mergeCell ref="M8:N8"/>
    <mergeCell ref="P8:Q8"/>
    <mergeCell ref="R8:T8"/>
    <mergeCell ref="U8:V8"/>
    <mergeCell ref="X8:Y8"/>
    <mergeCell ref="Z8:AB8"/>
    <mergeCell ref="AD8:AE8"/>
    <mergeCell ref="AF8:AU8"/>
    <mergeCell ref="G9:I9"/>
    <mergeCell ref="J9:AE9"/>
    <mergeCell ref="AF9:AG9"/>
    <mergeCell ref="AH9:AO9"/>
    <mergeCell ref="AP9:AS9"/>
    <mergeCell ref="AT9:AU9"/>
    <mergeCell ref="AH10:AO10"/>
    <mergeCell ref="AP10:AS10"/>
    <mergeCell ref="AT10:AU10"/>
    <mergeCell ref="AH11:AO11"/>
    <mergeCell ref="AP11:AS11"/>
    <mergeCell ref="AT11:AU11"/>
    <mergeCell ref="G12:H12"/>
    <mergeCell ref="I12:Q12"/>
    <mergeCell ref="R12:T12"/>
    <mergeCell ref="U12:AE12"/>
    <mergeCell ref="AH12:AO12"/>
    <mergeCell ref="AP12:AS12"/>
    <mergeCell ref="AT12:AU12"/>
    <mergeCell ref="G13:H13"/>
    <mergeCell ref="I13:AE13"/>
    <mergeCell ref="AH13:AO13"/>
    <mergeCell ref="AP13:AS13"/>
    <mergeCell ref="AT13:AU13"/>
    <mergeCell ref="G14:H14"/>
    <mergeCell ref="I14:AE14"/>
    <mergeCell ref="AH14:AO14"/>
    <mergeCell ref="AP14:AS14"/>
    <mergeCell ref="AT14:AU14"/>
    <mergeCell ref="B15:F15"/>
    <mergeCell ref="G15:AE15"/>
    <mergeCell ref="AH15:AO15"/>
    <mergeCell ref="AP15:AS15"/>
    <mergeCell ref="AT15:AU15"/>
    <mergeCell ref="B16:AE16"/>
    <mergeCell ref="AH16:AO16"/>
    <mergeCell ref="AP16:AS16"/>
    <mergeCell ref="AT16:AU16"/>
    <mergeCell ref="D17:G17"/>
    <mergeCell ref="H17:K17"/>
    <mergeCell ref="L17:O17"/>
    <mergeCell ref="P17:S17"/>
    <mergeCell ref="T17:W17"/>
    <mergeCell ref="X17:AA17"/>
    <mergeCell ref="AH17:AO17"/>
    <mergeCell ref="AP17:AS17"/>
    <mergeCell ref="AT17:AU17"/>
    <mergeCell ref="D18:E18"/>
    <mergeCell ref="F18:G18"/>
    <mergeCell ref="H18:I18"/>
    <mergeCell ref="J18:K18"/>
    <mergeCell ref="L18:M18"/>
    <mergeCell ref="N18:O18"/>
    <mergeCell ref="P18:Q18"/>
    <mergeCell ref="R18:S18"/>
    <mergeCell ref="T18:U18"/>
    <mergeCell ref="V18:W18"/>
    <mergeCell ref="X18:Y18"/>
    <mergeCell ref="Z18:AA18"/>
    <mergeCell ref="AH18:AO18"/>
    <mergeCell ref="AP18:AS18"/>
    <mergeCell ref="AT18:AU18"/>
    <mergeCell ref="B19:C19"/>
    <mergeCell ref="D19:E19"/>
    <mergeCell ref="F19:G19"/>
    <mergeCell ref="H19:I19"/>
    <mergeCell ref="J19:K19"/>
    <mergeCell ref="L19:M19"/>
    <mergeCell ref="N19:O19"/>
    <mergeCell ref="P19:Q19"/>
    <mergeCell ref="R19:S19"/>
    <mergeCell ref="T19:U19"/>
    <mergeCell ref="V19:W19"/>
    <mergeCell ref="X19:Y19"/>
    <mergeCell ref="Z19:AA19"/>
    <mergeCell ref="AD19:AE19"/>
    <mergeCell ref="AH19:AO19"/>
    <mergeCell ref="AP19:AS19"/>
    <mergeCell ref="AT19:AU19"/>
    <mergeCell ref="B20:C20"/>
    <mergeCell ref="D20:E20"/>
    <mergeCell ref="F20:G20"/>
    <mergeCell ref="H20:I20"/>
    <mergeCell ref="J20:K20"/>
    <mergeCell ref="L20:M20"/>
    <mergeCell ref="N20:O20"/>
    <mergeCell ref="P20:Q20"/>
    <mergeCell ref="R20:S20"/>
    <mergeCell ref="T20:U20"/>
    <mergeCell ref="V20:W20"/>
    <mergeCell ref="X20:Y20"/>
    <mergeCell ref="Z20:AA20"/>
    <mergeCell ref="AD20:AE20"/>
    <mergeCell ref="AH20:AO20"/>
    <mergeCell ref="AP20:AS20"/>
    <mergeCell ref="AT20:AU20"/>
    <mergeCell ref="B21:C21"/>
    <mergeCell ref="D21:E21"/>
    <mergeCell ref="F21:G21"/>
    <mergeCell ref="H21:I21"/>
    <mergeCell ref="J21:K21"/>
    <mergeCell ref="L21:M21"/>
    <mergeCell ref="N21:O21"/>
    <mergeCell ref="P21:Q21"/>
    <mergeCell ref="R21:S21"/>
    <mergeCell ref="T21:U21"/>
    <mergeCell ref="V21:W21"/>
    <mergeCell ref="X21:Y21"/>
    <mergeCell ref="Z21:AA21"/>
    <mergeCell ref="AD21:AE21"/>
    <mergeCell ref="AH21:AO21"/>
    <mergeCell ref="AP21:AS21"/>
    <mergeCell ref="AT21:AU21"/>
    <mergeCell ref="B22:C22"/>
    <mergeCell ref="D22:E22"/>
    <mergeCell ref="F22:G22"/>
    <mergeCell ref="H22:I22"/>
    <mergeCell ref="J22:K22"/>
    <mergeCell ref="L22:M22"/>
    <mergeCell ref="N22:O22"/>
    <mergeCell ref="P22:Q22"/>
    <mergeCell ref="R22:S22"/>
    <mergeCell ref="T22:U22"/>
    <mergeCell ref="V22:W22"/>
    <mergeCell ref="X22:Y22"/>
    <mergeCell ref="Z22:AA22"/>
    <mergeCell ref="AD22:AE22"/>
    <mergeCell ref="AH22:AO22"/>
    <mergeCell ref="AP22:AS22"/>
    <mergeCell ref="AT22:AU22"/>
    <mergeCell ref="B23:AE23"/>
    <mergeCell ref="AH23:AO23"/>
    <mergeCell ref="AP23:AS23"/>
    <mergeCell ref="AT23:AU23"/>
    <mergeCell ref="B24:AE24"/>
    <mergeCell ref="AH24:AO24"/>
    <mergeCell ref="AP24:AS24"/>
    <mergeCell ref="AT24:AU24"/>
    <mergeCell ref="B25:AE25"/>
    <mergeCell ref="AH25:AO25"/>
    <mergeCell ref="AP25:AS25"/>
    <mergeCell ref="AT25:AU25"/>
    <mergeCell ref="B26:AE26"/>
    <mergeCell ref="AH26:AO26"/>
    <mergeCell ref="AP26:AS26"/>
    <mergeCell ref="AT26:AU26"/>
    <mergeCell ref="B27:AE27"/>
    <mergeCell ref="AH27:AO27"/>
    <mergeCell ref="AP27:AS27"/>
    <mergeCell ref="AT27:AU27"/>
    <mergeCell ref="B28:AE28"/>
    <mergeCell ref="AH28:AO28"/>
    <mergeCell ref="AP28:AS28"/>
    <mergeCell ref="AT28:AU28"/>
    <mergeCell ref="B29:AE29"/>
    <mergeCell ref="AH29:AO29"/>
    <mergeCell ref="AP29:AS29"/>
    <mergeCell ref="AT29:AU29"/>
    <mergeCell ref="B30:AE30"/>
    <mergeCell ref="AH30:AO30"/>
    <mergeCell ref="AP30:AS30"/>
    <mergeCell ref="AT30:AU30"/>
    <mergeCell ref="B31:AE31"/>
    <mergeCell ref="AH31:AO31"/>
    <mergeCell ref="AP31:AS31"/>
    <mergeCell ref="AT31:AU31"/>
    <mergeCell ref="B32:AE32"/>
    <mergeCell ref="AH32:AO32"/>
    <mergeCell ref="AP32:AS32"/>
    <mergeCell ref="AT32:AU32"/>
    <mergeCell ref="B33:AE33"/>
    <mergeCell ref="AH33:AO33"/>
    <mergeCell ref="AP33:AS33"/>
    <mergeCell ref="AT33:AU33"/>
    <mergeCell ref="B34:AE34"/>
    <mergeCell ref="AH34:AO34"/>
    <mergeCell ref="AP34:AS34"/>
    <mergeCell ref="AT34:AU34"/>
    <mergeCell ref="B35:AE35"/>
    <mergeCell ref="AH35:AO35"/>
    <mergeCell ref="AP35:AS35"/>
    <mergeCell ref="AT35:AU35"/>
    <mergeCell ref="AH36:AO36"/>
    <mergeCell ref="AP36:AS36"/>
    <mergeCell ref="AT36:AU36"/>
    <mergeCell ref="AH37:AO37"/>
    <mergeCell ref="AP37:AS37"/>
    <mergeCell ref="AT37:AU37"/>
    <mergeCell ref="AH38:AO38"/>
    <mergeCell ref="AP38:AS38"/>
    <mergeCell ref="AT38:AU38"/>
    <mergeCell ref="AH39:AO39"/>
    <mergeCell ref="AP39:AS39"/>
    <mergeCell ref="AT39:AU39"/>
    <mergeCell ref="AH40:AO40"/>
    <mergeCell ref="AP40:AS40"/>
    <mergeCell ref="AT40:AU40"/>
    <mergeCell ref="AH41:AO41"/>
    <mergeCell ref="AP41:AS41"/>
    <mergeCell ref="AT41:AU41"/>
    <mergeCell ref="AF42:AU42"/>
    <mergeCell ref="AF43:AG43"/>
    <mergeCell ref="AH43:AO43"/>
    <mergeCell ref="AP43:AS43"/>
    <mergeCell ref="AT43:AU43"/>
    <mergeCell ref="AF44:AG44"/>
    <mergeCell ref="AH44:AO44"/>
    <mergeCell ref="AP44:AS44"/>
    <mergeCell ref="AT44:AU44"/>
    <mergeCell ref="AF45:AG45"/>
    <mergeCell ref="AH45:AO45"/>
    <mergeCell ref="AP45:AS45"/>
    <mergeCell ref="AT45:AU45"/>
    <mergeCell ref="AF46:AG46"/>
    <mergeCell ref="AH46:AO46"/>
    <mergeCell ref="AP46:AS46"/>
    <mergeCell ref="AT46:AU46"/>
    <mergeCell ref="B48:AH48"/>
    <mergeCell ref="AI48:AU48"/>
    <mergeCell ref="E49:N49"/>
    <mergeCell ref="O49:X49"/>
    <mergeCell ref="Y49:AH49"/>
    <mergeCell ref="AI49:AU49"/>
    <mergeCell ref="E50:G50"/>
    <mergeCell ref="H50:J50"/>
    <mergeCell ref="K50:N50"/>
    <mergeCell ref="O50:Q50"/>
    <mergeCell ref="R50:T50"/>
    <mergeCell ref="U50:X50"/>
    <mergeCell ref="Y50:AA50"/>
    <mergeCell ref="AB50:AD50"/>
    <mergeCell ref="AE50:AH50"/>
    <mergeCell ref="AI50:AU50"/>
    <mergeCell ref="B51:D51"/>
    <mergeCell ref="E51:G51"/>
    <mergeCell ref="H51:J51"/>
    <mergeCell ref="K51:N51"/>
    <mergeCell ref="O51:Q51"/>
    <mergeCell ref="R51:T51"/>
    <mergeCell ref="U51:X51"/>
    <mergeCell ref="Y51:AA51"/>
    <mergeCell ref="AB51:AD51"/>
    <mergeCell ref="AE51:AH51"/>
    <mergeCell ref="AI51:AU51"/>
    <mergeCell ref="B52:D52"/>
    <mergeCell ref="E52:G52"/>
    <mergeCell ref="H52:J52"/>
    <mergeCell ref="K52:N52"/>
    <mergeCell ref="O52:Q52"/>
    <mergeCell ref="R52:T52"/>
    <mergeCell ref="U52:X52"/>
    <mergeCell ref="Y52:AA52"/>
    <mergeCell ref="AB52:AD52"/>
    <mergeCell ref="AE52:AH52"/>
    <mergeCell ref="AI52:AU52"/>
    <mergeCell ref="B53:D53"/>
    <mergeCell ref="E53:G53"/>
    <mergeCell ref="H53:J53"/>
    <mergeCell ref="K53:N53"/>
    <mergeCell ref="Y53:AA53"/>
    <mergeCell ref="AB53:AD53"/>
    <mergeCell ref="AE53:AH53"/>
    <mergeCell ref="AI53:AU53"/>
    <mergeCell ref="B54:D54"/>
    <mergeCell ref="E54:G54"/>
    <mergeCell ref="H54:J54"/>
    <mergeCell ref="K54:N54"/>
    <mergeCell ref="Y54:AA54"/>
    <mergeCell ref="AB54:AD54"/>
    <mergeCell ref="AE54:AH54"/>
    <mergeCell ref="AI54:AU54"/>
    <mergeCell ref="B55:D55"/>
    <mergeCell ref="E55:G55"/>
    <mergeCell ref="H55:J55"/>
    <mergeCell ref="K55:N55"/>
    <mergeCell ref="Y55:AA55"/>
    <mergeCell ref="AB55:AD55"/>
    <mergeCell ref="AE55:AH55"/>
    <mergeCell ref="AI55:AU55"/>
    <mergeCell ref="B56:D56"/>
    <mergeCell ref="E56:G56"/>
    <mergeCell ref="H56:J56"/>
    <mergeCell ref="K56:N56"/>
    <mergeCell ref="Y56:AA56"/>
    <mergeCell ref="AB56:AD56"/>
    <mergeCell ref="AE56:AH56"/>
    <mergeCell ref="AI56:AU56"/>
    <mergeCell ref="B57:D57"/>
    <mergeCell ref="E57:G57"/>
    <mergeCell ref="H57:J57"/>
    <mergeCell ref="K57:N57"/>
    <mergeCell ref="O57:Q57"/>
    <mergeCell ref="R57:T57"/>
    <mergeCell ref="U57:X57"/>
    <mergeCell ref="Y57:AA57"/>
    <mergeCell ref="AB57:AD57"/>
    <mergeCell ref="AE57:AH57"/>
    <mergeCell ref="AI57:AU57"/>
    <mergeCell ref="B58:D58"/>
    <mergeCell ref="E58:G58"/>
    <mergeCell ref="H58:J58"/>
    <mergeCell ref="K58:N58"/>
    <mergeCell ref="O58:Q58"/>
    <mergeCell ref="R58:T58"/>
    <mergeCell ref="U58:X58"/>
    <mergeCell ref="Y58:AA58"/>
    <mergeCell ref="AB58:AD58"/>
    <mergeCell ref="AE58:AH58"/>
    <mergeCell ref="AI58:AU58"/>
    <mergeCell ref="B59:D59"/>
    <mergeCell ref="E59:G59"/>
    <mergeCell ref="H59:J59"/>
    <mergeCell ref="K59:N59"/>
    <mergeCell ref="O59:Q59"/>
    <mergeCell ref="R59:T59"/>
    <mergeCell ref="U59:X59"/>
    <mergeCell ref="Y59:AA59"/>
    <mergeCell ref="AB59:AD59"/>
    <mergeCell ref="AE59:AH59"/>
    <mergeCell ref="AI59:AU59"/>
    <mergeCell ref="B60:D60"/>
    <mergeCell ref="E60:G60"/>
    <mergeCell ref="H60:J60"/>
    <mergeCell ref="K60:N60"/>
    <mergeCell ref="O60:Q60"/>
    <mergeCell ref="R60:T60"/>
    <mergeCell ref="U60:X60"/>
    <mergeCell ref="Y60:AA60"/>
    <mergeCell ref="AB60:AD60"/>
    <mergeCell ref="AE60:AH60"/>
    <mergeCell ref="AI60:AU60"/>
    <mergeCell ref="B61:AU61"/>
    <mergeCell ref="B66:AU66"/>
    <mergeCell ref="B67:D67"/>
    <mergeCell ref="E67:G67"/>
    <mergeCell ref="H67:L67"/>
    <mergeCell ref="M67:P67"/>
    <mergeCell ref="Q67:S67"/>
    <mergeCell ref="T67:X67"/>
    <mergeCell ref="Y67:AA67"/>
    <mergeCell ref="AB67:AD67"/>
    <mergeCell ref="AE67:AI67"/>
    <mergeCell ref="AJ67:AM67"/>
    <mergeCell ref="AN67:AP67"/>
    <mergeCell ref="AQ67:AU67"/>
    <mergeCell ref="B68:D68"/>
    <mergeCell ref="E68:G68"/>
    <mergeCell ref="H68:L68"/>
    <mergeCell ref="M68:P68"/>
    <mergeCell ref="Q68:S68"/>
    <mergeCell ref="T68:X68"/>
    <mergeCell ref="Y68:AA68"/>
    <mergeCell ref="AB68:AD68"/>
    <mergeCell ref="AE68:AI68"/>
    <mergeCell ref="AJ68:AM68"/>
    <mergeCell ref="AN68:AP68"/>
    <mergeCell ref="AQ68:AU68"/>
    <mergeCell ref="B69:D69"/>
    <mergeCell ref="E69:G69"/>
    <mergeCell ref="H69:I69"/>
    <mergeCell ref="K69:L69"/>
    <mergeCell ref="M69:P69"/>
    <mergeCell ref="Q69:S69"/>
    <mergeCell ref="T69:X69"/>
    <mergeCell ref="Y69:AA69"/>
    <mergeCell ref="AB69:AD69"/>
    <mergeCell ref="AE69:AI69"/>
    <mergeCell ref="AJ69:AM69"/>
    <mergeCell ref="AN69:AP69"/>
    <mergeCell ref="AQ69:AU69"/>
    <mergeCell ref="B70:D70"/>
    <mergeCell ref="E70:G70"/>
    <mergeCell ref="H70:I70"/>
    <mergeCell ref="K70:L70"/>
    <mergeCell ref="M70:P70"/>
    <mergeCell ref="Q70:S70"/>
    <mergeCell ref="T70:X70"/>
    <mergeCell ref="Y70:AA70"/>
    <mergeCell ref="AB70:AD70"/>
    <mergeCell ref="AE70:AI70"/>
    <mergeCell ref="AJ70:AM70"/>
    <mergeCell ref="AN70:AP70"/>
    <mergeCell ref="AQ70:AU70"/>
    <mergeCell ref="B71:AU71"/>
    <mergeCell ref="M72:S72"/>
    <mergeCell ref="T72:Z72"/>
    <mergeCell ref="AA72:AG72"/>
    <mergeCell ref="AH72:AN72"/>
    <mergeCell ref="AX72:BB72"/>
    <mergeCell ref="M73:P73"/>
    <mergeCell ref="Q73:S73"/>
    <mergeCell ref="T73:W73"/>
    <mergeCell ref="X73:Z73"/>
    <mergeCell ref="AA73:AD73"/>
    <mergeCell ref="AE73:AG73"/>
    <mergeCell ref="AH73:AK73"/>
    <mergeCell ref="AL73:AN73"/>
    <mergeCell ref="E74:L74"/>
    <mergeCell ref="M74:P74"/>
    <mergeCell ref="Q74:S74"/>
    <mergeCell ref="T74:W74"/>
    <mergeCell ref="X74:Z74"/>
    <mergeCell ref="AA74:AD74"/>
    <mergeCell ref="AE74:AG74"/>
    <mergeCell ref="AH74:AK74"/>
    <mergeCell ref="AL74:AN74"/>
    <mergeCell ref="AO74:AU74"/>
    <mergeCell ref="E75:L75"/>
    <mergeCell ref="M75:P75"/>
    <mergeCell ref="Q75:S75"/>
    <mergeCell ref="T75:W75"/>
    <mergeCell ref="X75:Z75"/>
    <mergeCell ref="AA75:AD75"/>
    <mergeCell ref="AE75:AG75"/>
    <mergeCell ref="AH75:AK75"/>
    <mergeCell ref="AL75:AN75"/>
    <mergeCell ref="AO75:AU75"/>
    <mergeCell ref="E76:L76"/>
    <mergeCell ref="M76:P76"/>
    <mergeCell ref="Q76:S76"/>
    <mergeCell ref="T76:W76"/>
    <mergeCell ref="X76:Z76"/>
    <mergeCell ref="AA76:AD76"/>
    <mergeCell ref="AE76:AG76"/>
    <mergeCell ref="AH76:AK76"/>
    <mergeCell ref="AL76:AN76"/>
    <mergeCell ref="AO76:AU76"/>
    <mergeCell ref="E77:L77"/>
    <mergeCell ref="M77:P77"/>
    <mergeCell ref="Q77:S77"/>
    <mergeCell ref="T77:W77"/>
    <mergeCell ref="X77:Z77"/>
    <mergeCell ref="AA77:AD77"/>
    <mergeCell ref="AE77:AG77"/>
    <mergeCell ref="AH77:AK77"/>
    <mergeCell ref="AL77:AN77"/>
    <mergeCell ref="AO77:AU77"/>
    <mergeCell ref="E78:L78"/>
    <mergeCell ref="M78:P78"/>
    <mergeCell ref="Q78:S78"/>
    <mergeCell ref="T78:W78"/>
    <mergeCell ref="X78:Z78"/>
    <mergeCell ref="AA78:AD78"/>
    <mergeCell ref="AE78:AG78"/>
    <mergeCell ref="AH78:AK78"/>
    <mergeCell ref="AL78:AN78"/>
    <mergeCell ref="AO78:AU78"/>
    <mergeCell ref="E79:L79"/>
    <mergeCell ref="M79:P79"/>
    <mergeCell ref="Q79:S79"/>
    <mergeCell ref="T79:W79"/>
    <mergeCell ref="X79:Z79"/>
    <mergeCell ref="AA79:AD79"/>
    <mergeCell ref="AE79:AG79"/>
    <mergeCell ref="AH79:AK79"/>
    <mergeCell ref="AL79:AN79"/>
    <mergeCell ref="AO79:AU79"/>
    <mergeCell ref="E80:L80"/>
    <mergeCell ref="M80:P80"/>
    <mergeCell ref="Q80:S80"/>
    <mergeCell ref="T80:W80"/>
    <mergeCell ref="X80:Z80"/>
    <mergeCell ref="AA80:AD80"/>
    <mergeCell ref="AE80:AG80"/>
    <mergeCell ref="AH80:AK80"/>
    <mergeCell ref="AL80:AN80"/>
    <mergeCell ref="AO80:AU80"/>
    <mergeCell ref="E81:L81"/>
    <mergeCell ref="M81:P81"/>
    <mergeCell ref="Q81:S81"/>
    <mergeCell ref="T81:W81"/>
    <mergeCell ref="X81:Z81"/>
    <mergeCell ref="AA81:AD81"/>
    <mergeCell ref="AE81:AG81"/>
    <mergeCell ref="AH81:AK81"/>
    <mergeCell ref="AL81:AN81"/>
    <mergeCell ref="AO81:AU81"/>
    <mergeCell ref="E82:L82"/>
    <mergeCell ref="M82:P82"/>
    <mergeCell ref="Q82:S82"/>
    <mergeCell ref="T82:W82"/>
    <mergeCell ref="X82:Z82"/>
    <mergeCell ref="AA82:AD82"/>
    <mergeCell ref="AE82:AG82"/>
    <mergeCell ref="AH82:AK82"/>
    <mergeCell ref="AL82:AN82"/>
    <mergeCell ref="AO82:AU82"/>
    <mergeCell ref="G83:L83"/>
    <mergeCell ref="M83:S83"/>
    <mergeCell ref="T83:Z83"/>
    <mergeCell ref="AA83:AG83"/>
    <mergeCell ref="AH83:AN83"/>
    <mergeCell ref="G84:I84"/>
    <mergeCell ref="J84:L84"/>
    <mergeCell ref="M84:P84"/>
    <mergeCell ref="Q84:S84"/>
    <mergeCell ref="T84:W84"/>
    <mergeCell ref="X84:Z84"/>
    <mergeCell ref="AA84:AD84"/>
    <mergeCell ref="AE84:AG84"/>
    <mergeCell ref="AH84:AK84"/>
    <mergeCell ref="AL84:AN84"/>
    <mergeCell ref="G85:I85"/>
    <mergeCell ref="J85:L85"/>
    <mergeCell ref="M85:P85"/>
    <mergeCell ref="Q85:S85"/>
    <mergeCell ref="T85:W85"/>
    <mergeCell ref="X85:Z85"/>
    <mergeCell ref="AA85:AD85"/>
    <mergeCell ref="AE85:AG85"/>
    <mergeCell ref="AH85:AK85"/>
    <mergeCell ref="AL85:AN85"/>
    <mergeCell ref="AO85:AU85"/>
    <mergeCell ref="G86:I86"/>
    <mergeCell ref="J86:L86"/>
    <mergeCell ref="M86:P86"/>
    <mergeCell ref="Q86:S86"/>
    <mergeCell ref="T86:W86"/>
    <mergeCell ref="X86:Z86"/>
    <mergeCell ref="AA86:AD86"/>
    <mergeCell ref="AE86:AG86"/>
    <mergeCell ref="AH86:AK86"/>
    <mergeCell ref="AL86:AN86"/>
    <mergeCell ref="AO86:AU86"/>
    <mergeCell ref="G87:I87"/>
    <mergeCell ref="J87:L87"/>
    <mergeCell ref="AA87:AD87"/>
    <mergeCell ref="AE87:AG87"/>
    <mergeCell ref="AH87:AK87"/>
    <mergeCell ref="AL87:AN87"/>
    <mergeCell ref="AO87:AU87"/>
    <mergeCell ref="G88:I88"/>
    <mergeCell ref="J88:L88"/>
    <mergeCell ref="AA88:AD88"/>
    <mergeCell ref="AE88:AG88"/>
    <mergeCell ref="AH88:AK88"/>
    <mergeCell ref="AL88:AN88"/>
    <mergeCell ref="AO88:AU88"/>
    <mergeCell ref="G89:I89"/>
    <mergeCell ref="J89:L89"/>
    <mergeCell ref="M89:P89"/>
    <mergeCell ref="Q89:S89"/>
    <mergeCell ref="T89:W89"/>
    <mergeCell ref="X89:Z89"/>
    <mergeCell ref="AA89:AD89"/>
    <mergeCell ref="AE89:AG89"/>
    <mergeCell ref="AH89:AK89"/>
    <mergeCell ref="AL89:AN89"/>
    <mergeCell ref="AO89:AU89"/>
    <mergeCell ref="G90:I90"/>
    <mergeCell ref="J90:L90"/>
    <mergeCell ref="M90:P90"/>
    <mergeCell ref="Q90:S90"/>
    <mergeCell ref="T90:W90"/>
    <mergeCell ref="X90:Z90"/>
    <mergeCell ref="AA90:AD90"/>
    <mergeCell ref="AE90:AG90"/>
    <mergeCell ref="AH90:AK90"/>
    <mergeCell ref="AL90:AN90"/>
    <mergeCell ref="AO90:AU90"/>
    <mergeCell ref="E91:F91"/>
    <mergeCell ref="G91:L91"/>
    <mergeCell ref="M91:P91"/>
    <mergeCell ref="Q91:S91"/>
    <mergeCell ref="T91:Z91"/>
    <mergeCell ref="AA91:AG91"/>
    <mergeCell ref="AH91:AN91"/>
    <mergeCell ref="AO91:AU91"/>
    <mergeCell ref="B92:AN92"/>
    <mergeCell ref="AO92:AU92"/>
    <mergeCell ref="B93:X93"/>
    <mergeCell ref="Y93:AA93"/>
    <mergeCell ref="AB93:AD93"/>
    <mergeCell ref="AE93:AU93"/>
    <mergeCell ref="B94:D94"/>
    <mergeCell ref="E94:G94"/>
    <mergeCell ref="H94:X94"/>
    <mergeCell ref="Y94:AA94"/>
    <mergeCell ref="AB94:AD94"/>
    <mergeCell ref="AE94:AU94"/>
    <mergeCell ref="B95:D95"/>
    <mergeCell ref="E95:G95"/>
    <mergeCell ref="H95:X95"/>
    <mergeCell ref="Y95:AA95"/>
    <mergeCell ref="AB95:AD95"/>
    <mergeCell ref="AE95:AU95"/>
    <mergeCell ref="AB17:AB18"/>
    <mergeCell ref="AC17:AC18"/>
    <mergeCell ref="AY87:AY88"/>
    <mergeCell ref="AZ87:AZ88"/>
    <mergeCell ref="B2:AD3"/>
    <mergeCell ref="V6:X7"/>
    <mergeCell ref="Y6:Z7"/>
    <mergeCell ref="AA6:AC7"/>
    <mergeCell ref="AD6:AE7"/>
    <mergeCell ref="B9:F11"/>
    <mergeCell ref="G10:AC11"/>
    <mergeCell ref="AD10:AE11"/>
    <mergeCell ref="AF10:AG17"/>
    <mergeCell ref="B12:F14"/>
    <mergeCell ref="B17:C18"/>
    <mergeCell ref="AD17:AE18"/>
    <mergeCell ref="AF18:AG25"/>
    <mergeCell ref="AF26:AG33"/>
    <mergeCell ref="AF34:AG41"/>
    <mergeCell ref="B36:AE46"/>
    <mergeCell ref="B49:D50"/>
    <mergeCell ref="O55:X56"/>
    <mergeCell ref="B62:AU65"/>
    <mergeCell ref="B72:D82"/>
    <mergeCell ref="E72:L73"/>
    <mergeCell ref="AO72:AU73"/>
    <mergeCell ref="E83:F84"/>
    <mergeCell ref="AO83:AU84"/>
    <mergeCell ref="O53:X54"/>
    <mergeCell ref="E85:F86"/>
    <mergeCell ref="B83:D91"/>
    <mergeCell ref="E89:F90"/>
    <mergeCell ref="E87:F88"/>
    <mergeCell ref="T87:W88"/>
    <mergeCell ref="X87:Z88"/>
    <mergeCell ref="M87:P88"/>
    <mergeCell ref="Q87:S88"/>
  </mergeCells>
  <dataValidations count="1">
    <dataValidation type="list" allowBlank="1" showInputMessage="1" showErrorMessage="1" promptTitle="お部屋タイプ" prompt="お部屋タイプをお選びください。&#10;" sqref="AE35 AE36 AE37 AE38 AE39 AE40 AE41 AE42 AE61 AF61 AG61 AH61 AI61 AJ61 AK61 AL61">
      <formula1>#REF!</formula1>
    </dataValidation>
  </dataValidations>
  <hyperlinks>
    <hyperlink ref="AI58:AU58" location="'アレルギー表 '!A1" display="　　　注意下さい。"/>
    <hyperlink ref="AI59:AU59" location="'アレルギー表 '!A1" display="アレルギー調査票はこちら"/>
    <hyperlink ref="O53" location="お弁当!A1" display="お弁当申込書"/>
  </hyperlinks>
  <printOptions horizontalCentered="1" verticalCentered="1"/>
  <pageMargins left="0.196527777777778" right="0.196527777777778" top="0.0979166666666667" bottom="0.0979166666666667" header="0" footer="0.196527777777778"/>
  <pageSetup paperSize="9" fitToHeight="0" orientation="portrait" horizontalDpi="600" verticalDpi="600"/>
  <headerFooter alignWithMargins="0"/>
  <rowBreaks count="1" manualBreakCount="1">
    <brk id="46" max="47" man="1"/>
  </rowBreaks>
  <ignoredErrors>
    <ignoredError sqref="AX16"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AP48"/>
  <sheetViews>
    <sheetView view="pageBreakPreview" zoomScaleNormal="100" workbookViewId="0">
      <selection activeCell="R15" sqref="R15"/>
    </sheetView>
  </sheetViews>
  <sheetFormatPr defaultColWidth="8.88888888888889" defaultRowHeight="13.2"/>
  <cols>
    <col min="1" max="1" width="6.22222222222222" style="324" customWidth="1"/>
    <col min="2" max="11" width="8.88888888888889" style="324"/>
    <col min="12" max="12" width="6.66666666666667" style="324" customWidth="1"/>
    <col min="13" max="13" width="8.88888888888889" style="324"/>
    <col min="14" max="15" width="8.88888888888889" style="324" hidden="1" customWidth="1"/>
    <col min="16" max="16384" width="8.88888888888889" style="324"/>
  </cols>
  <sheetData>
    <row r="6" s="323" customFormat="1" ht="24" customHeight="1" spans="2:12">
      <c r="B6" s="325"/>
      <c r="C6" s="326"/>
      <c r="D6" s="327"/>
      <c r="E6" s="328"/>
      <c r="F6" s="328"/>
      <c r="G6" s="328"/>
      <c r="H6" s="329"/>
      <c r="I6" s="329"/>
      <c r="J6" s="329"/>
      <c r="K6" s="329"/>
      <c r="L6" s="365"/>
    </row>
    <row r="7" s="323" customFormat="1" ht="15" customHeight="1" spans="2:33">
      <c r="B7" s="330" t="s">
        <v>4</v>
      </c>
      <c r="C7" s="331"/>
      <c r="D7" s="332" t="str">
        <f>IF(出場申込書!E8="","",出場申込書!E8)</f>
        <v/>
      </c>
      <c r="E7" s="332"/>
      <c r="F7" s="332"/>
      <c r="G7" s="332"/>
      <c r="H7" s="332"/>
      <c r="I7" s="332"/>
      <c r="J7" s="332"/>
      <c r="K7" s="366"/>
      <c r="L7" s="367"/>
      <c r="M7" s="367"/>
      <c r="N7" s="367"/>
      <c r="O7" s="367"/>
      <c r="P7" s="367"/>
      <c r="Q7" s="367"/>
      <c r="R7" s="367"/>
      <c r="S7" s="367"/>
      <c r="T7" s="367"/>
      <c r="U7" s="367"/>
      <c r="V7" s="367"/>
      <c r="W7" s="367"/>
      <c r="X7" s="367"/>
      <c r="Y7" s="367"/>
      <c r="Z7" s="367"/>
      <c r="AA7" s="367"/>
      <c r="AB7" s="367"/>
      <c r="AC7" s="378"/>
      <c r="AD7" s="378"/>
      <c r="AE7" s="378"/>
      <c r="AF7" s="378"/>
      <c r="AG7" s="378"/>
    </row>
    <row r="8" s="323" customFormat="1" ht="15" customHeight="1" spans="2:33">
      <c r="B8" s="333"/>
      <c r="C8" s="334"/>
      <c r="D8" s="335"/>
      <c r="E8" s="335"/>
      <c r="F8" s="335"/>
      <c r="G8" s="335"/>
      <c r="H8" s="335"/>
      <c r="I8" s="335"/>
      <c r="J8" s="335"/>
      <c r="K8" s="368"/>
      <c r="L8" s="367"/>
      <c r="M8" s="367"/>
      <c r="N8" s="367"/>
      <c r="O8" s="367"/>
      <c r="P8" s="367"/>
      <c r="Q8" s="367"/>
      <c r="R8" s="367"/>
      <c r="S8" s="367"/>
      <c r="T8" s="367"/>
      <c r="U8" s="367"/>
      <c r="V8" s="367"/>
      <c r="W8" s="367"/>
      <c r="X8" s="367"/>
      <c r="Y8" s="367"/>
      <c r="Z8" s="367"/>
      <c r="AA8" s="367"/>
      <c r="AB8" s="367"/>
      <c r="AC8" s="378"/>
      <c r="AD8" s="378"/>
      <c r="AE8" s="378"/>
      <c r="AF8" s="378"/>
      <c r="AG8" s="378"/>
    </row>
    <row r="9" s="323" customFormat="1" ht="15" customHeight="1" spans="2:28">
      <c r="B9" s="336" t="s">
        <v>187</v>
      </c>
      <c r="C9" s="337"/>
      <c r="D9" s="338" t="str">
        <f>IF(宿泊・食事!I12="","",宿泊・食事!I12)</f>
        <v/>
      </c>
      <c r="E9" s="338"/>
      <c r="F9" s="338"/>
      <c r="G9" s="338"/>
      <c r="H9" s="338"/>
      <c r="I9" s="338"/>
      <c r="J9" s="338"/>
      <c r="K9" s="369"/>
      <c r="L9" s="370"/>
      <c r="M9" s="370"/>
      <c r="N9" s="370"/>
      <c r="O9" s="370"/>
      <c r="P9" s="370"/>
      <c r="Q9" s="370"/>
      <c r="R9" s="370"/>
      <c r="S9" s="370"/>
      <c r="T9" s="370"/>
      <c r="U9" s="370"/>
      <c r="V9" s="370"/>
      <c r="W9" s="370"/>
      <c r="X9" s="370"/>
      <c r="Y9" s="370"/>
      <c r="Z9" s="370"/>
      <c r="AA9" s="370"/>
      <c r="AB9" s="370"/>
    </row>
    <row r="10" s="323" customFormat="1" ht="15" customHeight="1" spans="2:28">
      <c r="B10" s="339"/>
      <c r="C10" s="340"/>
      <c r="D10" s="335"/>
      <c r="E10" s="335"/>
      <c r="F10" s="335"/>
      <c r="G10" s="335"/>
      <c r="H10" s="335"/>
      <c r="I10" s="335"/>
      <c r="J10" s="335"/>
      <c r="K10" s="368"/>
      <c r="L10" s="370"/>
      <c r="M10" s="370"/>
      <c r="N10" s="370"/>
      <c r="O10" s="370"/>
      <c r="P10" s="370"/>
      <c r="Q10" s="370"/>
      <c r="R10" s="370"/>
      <c r="S10" s="370"/>
      <c r="T10" s="370"/>
      <c r="U10" s="370"/>
      <c r="V10" s="370"/>
      <c r="W10" s="370"/>
      <c r="X10" s="370"/>
      <c r="Y10" s="370"/>
      <c r="Z10" s="370"/>
      <c r="AA10" s="370"/>
      <c r="AB10" s="370"/>
    </row>
    <row r="11" s="323" customFormat="1" ht="15" customHeight="1" spans="2:33">
      <c r="B11" s="333" t="s">
        <v>188</v>
      </c>
      <c r="C11" s="334"/>
      <c r="D11" s="341" t="str">
        <f>IF(宿泊・食事!U12="","",宿泊・食事!U12)</f>
        <v/>
      </c>
      <c r="E11" s="341"/>
      <c r="F11" s="341"/>
      <c r="G11" s="341"/>
      <c r="H11" s="341"/>
      <c r="I11" s="341"/>
      <c r="J11" s="341"/>
      <c r="K11" s="366"/>
      <c r="L11" s="367"/>
      <c r="M11" s="367"/>
      <c r="N11" s="367"/>
      <c r="O11" s="367"/>
      <c r="P11" s="367"/>
      <c r="Q11" s="367"/>
      <c r="R11" s="367"/>
      <c r="S11" s="367"/>
      <c r="T11" s="367"/>
      <c r="U11" s="367"/>
      <c r="V11" s="367"/>
      <c r="W11" s="367"/>
      <c r="X11" s="367"/>
      <c r="Y11" s="367"/>
      <c r="Z11" s="367"/>
      <c r="AA11" s="367"/>
      <c r="AB11" s="367"/>
      <c r="AC11" s="378"/>
      <c r="AD11" s="378"/>
      <c r="AE11" s="378"/>
      <c r="AF11" s="378"/>
      <c r="AG11" s="378"/>
    </row>
    <row r="12" s="323" customFormat="1" ht="15" customHeight="1" spans="2:33">
      <c r="B12" s="342"/>
      <c r="C12" s="343"/>
      <c r="D12" s="344"/>
      <c r="E12" s="344"/>
      <c r="F12" s="344"/>
      <c r="G12" s="344"/>
      <c r="H12" s="344"/>
      <c r="I12" s="344"/>
      <c r="J12" s="344"/>
      <c r="K12" s="371"/>
      <c r="L12" s="367"/>
      <c r="M12" s="367"/>
      <c r="N12" s="367"/>
      <c r="O12" s="367"/>
      <c r="P12" s="367"/>
      <c r="Q12" s="367"/>
      <c r="R12" s="367"/>
      <c r="S12" s="367"/>
      <c r="T12" s="367"/>
      <c r="U12" s="367"/>
      <c r="V12" s="367"/>
      <c r="W12" s="367"/>
      <c r="X12" s="367"/>
      <c r="Y12" s="367"/>
      <c r="Z12" s="367"/>
      <c r="AA12" s="367"/>
      <c r="AB12" s="367"/>
      <c r="AC12" s="378"/>
      <c r="AD12" s="378"/>
      <c r="AE12" s="378"/>
      <c r="AF12" s="378"/>
      <c r="AG12" s="378"/>
    </row>
    <row r="13" s="323" customFormat="1" ht="12.95" customHeight="1" spans="3:32">
      <c r="C13" s="345"/>
      <c r="D13" s="345"/>
      <c r="E13" s="346"/>
      <c r="F13" s="347"/>
      <c r="G13" s="345"/>
      <c r="H13" s="345"/>
      <c r="I13" s="346"/>
      <c r="J13" s="347"/>
      <c r="K13" s="345"/>
      <c r="L13" s="345"/>
      <c r="O13" s="345"/>
      <c r="P13" s="345"/>
      <c r="S13" s="345"/>
      <c r="T13" s="345"/>
      <c r="W13" s="345"/>
      <c r="X13" s="345"/>
      <c r="AA13" s="345"/>
      <c r="AB13" s="345"/>
      <c r="AE13" s="345"/>
      <c r="AF13" s="345"/>
    </row>
    <row r="14" s="323" customFormat="1" ht="25.5" customHeight="1" spans="1:28">
      <c r="A14" s="348"/>
      <c r="B14" s="349" t="s">
        <v>189</v>
      </c>
      <c r="C14" s="349"/>
      <c r="D14" s="349"/>
      <c r="E14" s="349"/>
      <c r="F14" s="349"/>
      <c r="G14" s="349"/>
      <c r="H14" s="349"/>
      <c r="I14" s="349"/>
      <c r="J14" s="349"/>
      <c r="K14" s="349"/>
      <c r="L14" s="348"/>
      <c r="M14" s="348"/>
      <c r="N14" s="348"/>
      <c r="O14" s="348"/>
      <c r="P14" s="348"/>
      <c r="Q14" s="348"/>
      <c r="R14" s="348"/>
      <c r="S14" s="348"/>
      <c r="T14" s="348"/>
      <c r="U14" s="348"/>
      <c r="V14" s="348"/>
      <c r="W14" s="348"/>
      <c r="X14" s="348"/>
      <c r="Y14" s="348"/>
      <c r="Z14" s="348"/>
      <c r="AA14" s="348"/>
      <c r="AB14" s="348"/>
    </row>
    <row r="15" s="323" customFormat="1" ht="21" customHeight="1" spans="2:19">
      <c r="B15" s="348"/>
      <c r="C15" s="349" t="s">
        <v>190</v>
      </c>
      <c r="D15" s="349"/>
      <c r="E15" s="349"/>
      <c r="F15" s="349"/>
      <c r="G15" s="349"/>
      <c r="H15" s="349"/>
      <c r="I15" s="349"/>
      <c r="J15" s="349"/>
      <c r="K15" s="364"/>
      <c r="L15" s="364"/>
      <c r="M15" s="372"/>
      <c r="N15" s="372"/>
      <c r="O15" s="372"/>
      <c r="P15" s="372"/>
      <c r="Q15" s="372"/>
      <c r="R15" s="372"/>
      <c r="S15" s="372"/>
    </row>
    <row r="16" s="323" customFormat="1" ht="13.5" customHeight="1" spans="3:34">
      <c r="C16" s="350">
        <v>46106</v>
      </c>
      <c r="D16" s="351"/>
      <c r="E16" s="352"/>
      <c r="F16" s="353" t="s">
        <v>161</v>
      </c>
      <c r="G16" s="350">
        <v>46107</v>
      </c>
      <c r="H16" s="351"/>
      <c r="I16" s="352"/>
      <c r="J16" s="373" t="s">
        <v>161</v>
      </c>
      <c r="K16" s="345"/>
      <c r="L16" s="345"/>
      <c r="N16" s="374"/>
      <c r="O16" s="345"/>
      <c r="P16" s="345"/>
      <c r="R16" s="374"/>
      <c r="S16" s="345"/>
      <c r="T16" s="345"/>
      <c r="V16" s="374"/>
      <c r="W16" s="345"/>
      <c r="X16" s="345"/>
      <c r="Z16" s="374"/>
      <c r="AA16" s="345"/>
      <c r="AB16" s="345"/>
      <c r="AD16" s="374"/>
      <c r="AE16" s="345"/>
      <c r="AF16" s="345"/>
      <c r="AH16" s="374"/>
    </row>
    <row r="17" s="323" customFormat="1" ht="12.95" customHeight="1" spans="3:34">
      <c r="C17" s="354"/>
      <c r="D17" s="355"/>
      <c r="E17" s="356"/>
      <c r="F17" s="357"/>
      <c r="G17" s="354"/>
      <c r="H17" s="355"/>
      <c r="I17" s="356"/>
      <c r="J17" s="375"/>
      <c r="K17" s="345"/>
      <c r="L17" s="345"/>
      <c r="N17" s="374"/>
      <c r="O17" s="345"/>
      <c r="P17" s="345"/>
      <c r="R17" s="374"/>
      <c r="S17" s="345"/>
      <c r="T17" s="345"/>
      <c r="V17" s="374"/>
      <c r="W17" s="345"/>
      <c r="X17" s="345"/>
      <c r="Z17" s="374"/>
      <c r="AA17" s="345"/>
      <c r="AB17" s="345"/>
      <c r="AD17" s="374"/>
      <c r="AE17" s="345"/>
      <c r="AF17" s="345"/>
      <c r="AH17" s="374"/>
    </row>
    <row r="18" s="323" customFormat="1" ht="12.95" customHeight="1" spans="3:32">
      <c r="C18" s="354"/>
      <c r="D18" s="355"/>
      <c r="E18" s="358"/>
      <c r="F18" s="359" t="s">
        <v>191</v>
      </c>
      <c r="G18" s="354"/>
      <c r="H18" s="355"/>
      <c r="I18" s="358"/>
      <c r="J18" s="376" t="s">
        <v>191</v>
      </c>
      <c r="K18" s="345"/>
      <c r="L18" s="345"/>
      <c r="O18" s="345"/>
      <c r="P18" s="345"/>
      <c r="S18" s="345"/>
      <c r="T18" s="345"/>
      <c r="W18" s="345"/>
      <c r="X18" s="345"/>
      <c r="AA18" s="345"/>
      <c r="AB18" s="345"/>
      <c r="AE18" s="345"/>
      <c r="AF18" s="345"/>
    </row>
    <row r="19" s="323" customFormat="1" ht="12.95" customHeight="1" spans="3:32">
      <c r="C19" s="360"/>
      <c r="D19" s="361"/>
      <c r="E19" s="362"/>
      <c r="F19" s="363"/>
      <c r="G19" s="360"/>
      <c r="H19" s="361"/>
      <c r="I19" s="362"/>
      <c r="J19" s="377"/>
      <c r="K19" s="345"/>
      <c r="L19" s="345"/>
      <c r="O19" s="345"/>
      <c r="P19" s="345"/>
      <c r="S19" s="345"/>
      <c r="T19" s="345"/>
      <c r="W19" s="345"/>
      <c r="X19" s="345"/>
      <c r="AA19" s="345"/>
      <c r="AB19" s="345"/>
      <c r="AE19" s="345"/>
      <c r="AF19" s="345"/>
    </row>
    <row r="20" s="323" customFormat="1" ht="21" customHeight="1" spans="2:19">
      <c r="B20" s="348"/>
      <c r="C20" s="348"/>
      <c r="D20" s="364"/>
      <c r="E20" s="364"/>
      <c r="F20" s="364"/>
      <c r="G20" s="364"/>
      <c r="H20" s="364"/>
      <c r="I20" s="364"/>
      <c r="J20" s="364"/>
      <c r="K20" s="364"/>
      <c r="L20" s="364"/>
      <c r="M20" s="372"/>
      <c r="N20" s="372"/>
      <c r="O20" s="372"/>
      <c r="P20" s="372"/>
      <c r="Q20" s="372"/>
      <c r="R20" s="372"/>
      <c r="S20" s="372"/>
    </row>
    <row r="22" spans="14:15">
      <c r="N22" s="324">
        <v>1</v>
      </c>
      <c r="O22" s="324">
        <v>600</v>
      </c>
    </row>
    <row r="23" spans="14:15">
      <c r="N23" s="324">
        <v>2</v>
      </c>
      <c r="O23" s="324">
        <v>700</v>
      </c>
    </row>
    <row r="24" spans="14:15">
      <c r="N24" s="324">
        <v>3</v>
      </c>
      <c r="O24" s="324">
        <v>680</v>
      </c>
    </row>
    <row r="25" spans="14:15">
      <c r="N25" s="324">
        <v>4</v>
      </c>
      <c r="O25" s="324">
        <v>990</v>
      </c>
    </row>
    <row r="26" spans="14:15">
      <c r="N26" s="324">
        <v>5</v>
      </c>
      <c r="O26" s="324">
        <v>680</v>
      </c>
    </row>
    <row r="27" spans="14:15">
      <c r="N27" s="324">
        <v>6</v>
      </c>
      <c r="O27" s="324">
        <v>680</v>
      </c>
    </row>
    <row r="28" spans="14:15">
      <c r="N28" s="324">
        <v>7</v>
      </c>
      <c r="O28" s="324">
        <v>680</v>
      </c>
    </row>
    <row r="46" ht="14.4" spans="15:42">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row>
    <row r="48" ht="7" customHeight="1"/>
  </sheetData>
  <sheetProtection password="DD93" sheet="1" objects="1"/>
  <mergeCells count="18">
    <mergeCell ref="B14:K14"/>
    <mergeCell ref="C15:J15"/>
    <mergeCell ref="E16:E17"/>
    <mergeCell ref="E18:E19"/>
    <mergeCell ref="F16:F17"/>
    <mergeCell ref="F18:F19"/>
    <mergeCell ref="I16:I17"/>
    <mergeCell ref="I18:I19"/>
    <mergeCell ref="J16:J17"/>
    <mergeCell ref="J18:J19"/>
    <mergeCell ref="B7:C8"/>
    <mergeCell ref="D7:K8"/>
    <mergeCell ref="B9:C10"/>
    <mergeCell ref="D9:K10"/>
    <mergeCell ref="B11:C12"/>
    <mergeCell ref="D11:K12"/>
    <mergeCell ref="C16:D19"/>
    <mergeCell ref="G16:H19"/>
  </mergeCells>
  <printOptions horizontalCentered="1" verticalCentered="1"/>
  <pageMargins left="0.196527777777778" right="0.196527777777778" top="0.196527777777778" bottom="0.196527777777778" header="0.5" footer="0.5"/>
  <pageSetup paperSize="9" orientation="portrait" horizont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view="pageBreakPreview" zoomScale="126" zoomScaleNormal="100" workbookViewId="0">
      <selection activeCell="A1" sqref="A1:D1"/>
    </sheetView>
  </sheetViews>
  <sheetFormatPr defaultColWidth="9" defaultRowHeight="13.2"/>
  <cols>
    <col min="1" max="2" width="9.62962962962963" style="181" customWidth="1"/>
    <col min="3" max="6" width="4.87962962962963" style="181" customWidth="1"/>
    <col min="7" max="8" width="6.87962962962963" style="181" customWidth="1"/>
    <col min="9" max="12" width="3.87962962962963" style="181" customWidth="1"/>
    <col min="13" max="15" width="4.87962962962963" style="181" customWidth="1"/>
    <col min="16" max="19" width="3.87962962962963" style="181" customWidth="1"/>
    <col min="20" max="16384" width="9" style="181"/>
  </cols>
  <sheetData>
    <row r="1" ht="17.1" customHeight="1" spans="1:19">
      <c r="A1" s="182" t="s">
        <v>192</v>
      </c>
      <c r="B1" s="182"/>
      <c r="C1" s="182"/>
      <c r="D1" s="182"/>
      <c r="E1" s="182" t="s">
        <v>193</v>
      </c>
      <c r="F1" s="182"/>
      <c r="G1" s="182"/>
      <c r="H1" s="182"/>
      <c r="I1" s="182"/>
      <c r="J1" s="182"/>
      <c r="K1" s="182"/>
      <c r="L1" s="182"/>
      <c r="M1" s="182"/>
      <c r="N1" s="182"/>
      <c r="O1" s="182"/>
      <c r="P1" s="182"/>
      <c r="Q1" s="182"/>
      <c r="R1" s="182"/>
      <c r="S1" s="182"/>
    </row>
    <row r="2" spans="9:19">
      <c r="I2" s="274" t="s">
        <v>194</v>
      </c>
      <c r="J2" s="274"/>
      <c r="K2" s="274"/>
      <c r="L2" s="274"/>
      <c r="M2" s="275"/>
      <c r="N2" s="275"/>
      <c r="O2" s="274" t="s">
        <v>75</v>
      </c>
      <c r="P2" s="275"/>
      <c r="Q2" s="274" t="s">
        <v>76</v>
      </c>
      <c r="R2" s="275"/>
      <c r="S2" s="274" t="s">
        <v>77</v>
      </c>
    </row>
    <row r="3" ht="20.1" customHeight="1" spans="1:19">
      <c r="A3" s="183" t="s">
        <v>195</v>
      </c>
      <c r="B3" s="183"/>
      <c r="C3" s="183"/>
      <c r="D3" s="183"/>
      <c r="E3" s="183"/>
      <c r="F3" s="183"/>
      <c r="G3" s="183"/>
      <c r="H3" s="183"/>
      <c r="I3" s="183"/>
      <c r="J3" s="183"/>
      <c r="K3" s="183"/>
      <c r="L3" s="183"/>
      <c r="M3" s="183"/>
      <c r="N3" s="183"/>
      <c r="O3" s="183"/>
      <c r="P3" s="183"/>
      <c r="Q3" s="183"/>
      <c r="R3" s="183"/>
      <c r="S3" s="183"/>
    </row>
    <row r="4" ht="12" customHeight="1" spans="1:19">
      <c r="A4" s="184" t="s">
        <v>196</v>
      </c>
      <c r="B4" s="184"/>
      <c r="C4" s="184"/>
      <c r="D4" s="184"/>
      <c r="E4" s="184"/>
      <c r="F4" s="184"/>
      <c r="G4" s="184"/>
      <c r="H4" s="184"/>
      <c r="I4" s="184"/>
      <c r="J4" s="184"/>
      <c r="K4" s="184"/>
      <c r="L4" s="184"/>
      <c r="M4" s="184"/>
      <c r="N4" s="184"/>
      <c r="O4" s="184"/>
      <c r="P4" s="184"/>
      <c r="Q4" s="184"/>
      <c r="R4" s="184"/>
      <c r="S4" s="184"/>
    </row>
    <row r="5" ht="12.6" customHeight="1" spans="1:19">
      <c r="A5" s="185" t="s">
        <v>197</v>
      </c>
      <c r="B5" s="185"/>
      <c r="C5" s="185"/>
      <c r="D5" s="185"/>
      <c r="E5" s="185"/>
      <c r="F5" s="185"/>
      <c r="G5" s="185"/>
      <c r="H5" s="185"/>
      <c r="I5" s="185"/>
      <c r="J5" s="185"/>
      <c r="K5" s="185"/>
      <c r="L5" s="185"/>
      <c r="M5" s="185"/>
      <c r="N5" s="185"/>
      <c r="O5" s="185"/>
      <c r="P5" s="185"/>
      <c r="Q5" s="185"/>
      <c r="R5" s="185"/>
      <c r="S5" s="185"/>
    </row>
    <row r="6" ht="12.6" customHeight="1" spans="1:19">
      <c r="A6" s="186" t="s">
        <v>198</v>
      </c>
      <c r="B6" s="186"/>
      <c r="C6" s="186"/>
      <c r="D6" s="186"/>
      <c r="E6" s="186"/>
      <c r="F6" s="186"/>
      <c r="G6" s="186"/>
      <c r="H6" s="186"/>
      <c r="I6" s="186"/>
      <c r="J6" s="186"/>
      <c r="K6" s="186"/>
      <c r="L6" s="186"/>
      <c r="M6" s="186"/>
      <c r="N6" s="186"/>
      <c r="O6" s="186"/>
      <c r="P6" s="186"/>
      <c r="Q6" s="186"/>
      <c r="R6" s="186"/>
      <c r="S6" s="186"/>
    </row>
    <row r="7" ht="12.6" customHeight="1" spans="1:19">
      <c r="A7" s="185" t="s">
        <v>199</v>
      </c>
      <c r="B7" s="185"/>
      <c r="C7" s="185"/>
      <c r="D7" s="185"/>
      <c r="E7" s="185"/>
      <c r="F7" s="185"/>
      <c r="G7" s="185"/>
      <c r="H7" s="185"/>
      <c r="I7" s="185"/>
      <c r="J7" s="185"/>
      <c r="K7" s="185"/>
      <c r="L7" s="185"/>
      <c r="M7" s="185"/>
      <c r="N7" s="185"/>
      <c r="O7" s="185"/>
      <c r="P7" s="185"/>
      <c r="Q7" s="185"/>
      <c r="R7" s="185"/>
      <c r="S7" s="185"/>
    </row>
    <row r="8" ht="12.6" customHeight="1" spans="1:19">
      <c r="A8" s="185" t="s">
        <v>200</v>
      </c>
      <c r="B8" s="185"/>
      <c r="C8" s="185"/>
      <c r="D8" s="185"/>
      <c r="E8" s="185"/>
      <c r="F8" s="185"/>
      <c r="G8" s="185"/>
      <c r="H8" s="185"/>
      <c r="I8" s="185"/>
      <c r="J8" s="185"/>
      <c r="K8" s="185"/>
      <c r="L8" s="185"/>
      <c r="M8" s="185"/>
      <c r="N8" s="185"/>
      <c r="O8" s="185"/>
      <c r="P8" s="185"/>
      <c r="Q8" s="185"/>
      <c r="R8" s="185"/>
      <c r="S8" s="185"/>
    </row>
    <row r="9" ht="12.6" customHeight="1" spans="1:19">
      <c r="A9" s="185" t="s">
        <v>201</v>
      </c>
      <c r="B9" s="185"/>
      <c r="C9" s="185"/>
      <c r="D9" s="185"/>
      <c r="E9" s="185"/>
      <c r="F9" s="185"/>
      <c r="G9" s="185"/>
      <c r="H9" s="185"/>
      <c r="I9" s="185"/>
      <c r="J9" s="185"/>
      <c r="K9" s="185"/>
      <c r="L9" s="185"/>
      <c r="M9" s="185"/>
      <c r="N9" s="185"/>
      <c r="O9" s="185"/>
      <c r="P9" s="185"/>
      <c r="Q9" s="185"/>
      <c r="R9" s="185"/>
      <c r="S9" s="185"/>
    </row>
    <row r="10" ht="8.45" customHeight="1" spans="1:19">
      <c r="A10" s="185"/>
      <c r="B10" s="185"/>
      <c r="C10" s="185"/>
      <c r="D10" s="185"/>
      <c r="E10" s="185"/>
      <c r="F10" s="185"/>
      <c r="G10" s="185"/>
      <c r="H10" s="185"/>
      <c r="I10" s="185"/>
      <c r="J10" s="185"/>
      <c r="K10" s="185"/>
      <c r="L10" s="185"/>
      <c r="M10" s="185"/>
      <c r="N10" s="185"/>
      <c r="O10" s="185"/>
      <c r="P10" s="185"/>
      <c r="Q10" s="185"/>
      <c r="R10" s="185"/>
      <c r="S10" s="185"/>
    </row>
    <row r="11" ht="17.45" customHeight="1" spans="1:19">
      <c r="A11" s="187" t="s">
        <v>202</v>
      </c>
      <c r="B11" s="188"/>
      <c r="C11" s="189" t="s">
        <v>203</v>
      </c>
      <c r="D11" s="190"/>
      <c r="E11" s="190"/>
      <c r="F11" s="190"/>
      <c r="G11" s="190"/>
      <c r="H11" s="190"/>
      <c r="I11" s="190"/>
      <c r="J11" s="190"/>
      <c r="K11" s="190"/>
      <c r="L11" s="190"/>
      <c r="M11" s="190"/>
      <c r="N11" s="190"/>
      <c r="O11" s="190"/>
      <c r="P11" s="190"/>
      <c r="Q11" s="190"/>
      <c r="R11" s="190"/>
      <c r="S11" s="306"/>
    </row>
    <row r="12" ht="16.7" customHeight="1" spans="1:19">
      <c r="A12" s="191" t="s">
        <v>95</v>
      </c>
      <c r="B12" s="192"/>
      <c r="C12" s="193"/>
      <c r="D12" s="194"/>
      <c r="E12" s="194"/>
      <c r="F12" s="194"/>
      <c r="G12" s="194"/>
      <c r="H12" s="195" t="s">
        <v>204</v>
      </c>
      <c r="I12" s="276"/>
      <c r="J12" s="276"/>
      <c r="K12" s="277"/>
      <c r="L12" s="278"/>
      <c r="M12" s="278"/>
      <c r="N12" s="278"/>
      <c r="O12" s="278"/>
      <c r="P12" s="278"/>
      <c r="Q12" s="278"/>
      <c r="R12" s="278"/>
      <c r="S12" s="307"/>
    </row>
    <row r="13" ht="16.7" customHeight="1" spans="1:19">
      <c r="A13" s="196" t="s">
        <v>13</v>
      </c>
      <c r="B13" s="197"/>
      <c r="C13" s="198"/>
      <c r="D13" s="199"/>
      <c r="E13" s="199"/>
      <c r="F13" s="199"/>
      <c r="G13" s="199"/>
      <c r="H13" s="200" t="s">
        <v>205</v>
      </c>
      <c r="I13" s="279"/>
      <c r="J13" s="279"/>
      <c r="K13" s="280"/>
      <c r="L13" s="281"/>
      <c r="M13" s="279" t="s">
        <v>75</v>
      </c>
      <c r="N13" s="282"/>
      <c r="O13" s="279" t="s">
        <v>206</v>
      </c>
      <c r="P13" s="199"/>
      <c r="Q13" s="199"/>
      <c r="R13" s="199"/>
      <c r="S13" s="308" t="s">
        <v>207</v>
      </c>
    </row>
    <row r="14" ht="16.7" customHeight="1" spans="1:19">
      <c r="A14" s="201" t="s">
        <v>208</v>
      </c>
      <c r="B14" s="202"/>
      <c r="C14" s="203"/>
      <c r="D14" s="204"/>
      <c r="E14" s="204"/>
      <c r="F14" s="204"/>
      <c r="G14" s="204"/>
      <c r="H14" s="205" t="s">
        <v>209</v>
      </c>
      <c r="I14" s="283"/>
      <c r="J14" s="283"/>
      <c r="K14" s="202"/>
      <c r="L14" s="203"/>
      <c r="M14" s="204"/>
      <c r="N14" s="204"/>
      <c r="O14" s="204"/>
      <c r="P14" s="204"/>
      <c r="Q14" s="204"/>
      <c r="R14" s="204"/>
      <c r="S14" s="309"/>
    </row>
    <row r="15" ht="16.7" customHeight="1" spans="1:19">
      <c r="A15" s="206" t="s">
        <v>210</v>
      </c>
      <c r="B15" s="207"/>
      <c r="C15" s="208"/>
      <c r="D15" s="209"/>
      <c r="E15" s="209"/>
      <c r="F15" s="209"/>
      <c r="G15" s="209"/>
      <c r="H15" s="210" t="s">
        <v>211</v>
      </c>
      <c r="I15" s="284"/>
      <c r="J15" s="284"/>
      <c r="K15" s="207"/>
      <c r="L15" s="208"/>
      <c r="M15" s="209"/>
      <c r="N15" s="209"/>
      <c r="O15" s="209"/>
      <c r="P15" s="209"/>
      <c r="Q15" s="209"/>
      <c r="R15" s="209"/>
      <c r="S15" s="310"/>
    </row>
    <row r="16" spans="1:19">
      <c r="A16" s="211" t="s">
        <v>212</v>
      </c>
      <c r="B16" s="211"/>
      <c r="C16" s="211"/>
      <c r="D16" s="211"/>
      <c r="E16" s="211"/>
      <c r="F16" s="211"/>
      <c r="G16" s="211"/>
      <c r="H16" s="211"/>
      <c r="I16" s="211"/>
      <c r="J16" s="211"/>
      <c r="K16" s="211"/>
      <c r="L16" s="211"/>
      <c r="M16" s="211"/>
      <c r="N16" s="211"/>
      <c r="O16" s="211"/>
      <c r="P16" s="211"/>
      <c r="Q16" s="211"/>
      <c r="R16" s="211"/>
      <c r="S16" s="211"/>
    </row>
    <row r="17" ht="24.6" customHeight="1" spans="1:19">
      <c r="A17" s="212" t="s">
        <v>213</v>
      </c>
      <c r="B17" s="212"/>
      <c r="C17" s="212"/>
      <c r="D17" s="212"/>
      <c r="E17" s="212"/>
      <c r="F17" s="212"/>
      <c r="G17" s="212"/>
      <c r="H17" s="212"/>
      <c r="I17" s="212"/>
      <c r="J17" s="212"/>
      <c r="K17" s="212"/>
      <c r="L17" s="212"/>
      <c r="M17" s="212"/>
      <c r="N17" s="212"/>
      <c r="O17" s="212"/>
      <c r="P17" s="212"/>
      <c r="Q17" s="212"/>
      <c r="R17" s="212"/>
      <c r="S17" s="212"/>
    </row>
    <row r="18" ht="28.7" customHeight="1" spans="1:19">
      <c r="A18" s="213" t="s">
        <v>214</v>
      </c>
      <c r="B18" s="214"/>
      <c r="C18" s="215" t="s">
        <v>215</v>
      </c>
      <c r="D18" s="216"/>
      <c r="E18" s="216"/>
      <c r="F18" s="217"/>
      <c r="G18" s="213" t="s">
        <v>216</v>
      </c>
      <c r="H18" s="218"/>
      <c r="I18" s="214"/>
      <c r="J18" s="285" t="s">
        <v>217</v>
      </c>
      <c r="K18" s="285"/>
      <c r="L18" s="285"/>
      <c r="M18" s="286"/>
      <c r="N18" s="286"/>
      <c r="O18" s="286"/>
      <c r="P18" s="286"/>
      <c r="Q18" s="286"/>
      <c r="R18" s="286"/>
      <c r="S18" s="286"/>
    </row>
    <row r="19" ht="20.45" customHeight="1" spans="1:19">
      <c r="A19" s="219"/>
      <c r="B19" s="220"/>
      <c r="C19" s="221"/>
      <c r="D19" s="222"/>
      <c r="E19" s="222"/>
      <c r="F19" s="223"/>
      <c r="G19" s="221"/>
      <c r="H19" s="222"/>
      <c r="I19" s="223"/>
      <c r="J19" s="287" t="s">
        <v>218</v>
      </c>
      <c r="K19" s="288"/>
      <c r="L19" s="288"/>
      <c r="M19" s="288"/>
      <c r="N19" s="288"/>
      <c r="O19" s="288"/>
      <c r="P19" s="288"/>
      <c r="Q19" s="288"/>
      <c r="R19" s="288"/>
      <c r="S19" s="288"/>
    </row>
    <row r="20" ht="28.35" customHeight="1" spans="1:19">
      <c r="A20" s="224" t="s">
        <v>219</v>
      </c>
      <c r="B20" s="225"/>
      <c r="C20" s="225"/>
      <c r="D20" s="225"/>
      <c r="E20" s="225"/>
      <c r="F20" s="225"/>
      <c r="G20" s="225"/>
      <c r="H20" s="225"/>
      <c r="I20" s="225"/>
      <c r="J20" s="225"/>
      <c r="K20" s="225"/>
      <c r="L20" s="225"/>
      <c r="M20" s="225"/>
      <c r="N20" s="225"/>
      <c r="O20" s="225"/>
      <c r="P20" s="225"/>
      <c r="Q20" s="225"/>
      <c r="R20" s="225"/>
      <c r="S20" s="225"/>
    </row>
    <row r="21" ht="64.35" customHeight="1" spans="1:19">
      <c r="A21" s="226" t="s">
        <v>220</v>
      </c>
      <c r="B21" s="227"/>
      <c r="C21" s="227"/>
      <c r="D21" s="227"/>
      <c r="E21" s="227"/>
      <c r="F21" s="227"/>
      <c r="G21" s="227"/>
      <c r="H21" s="227"/>
      <c r="I21" s="227"/>
      <c r="J21" s="289"/>
      <c r="K21" s="290" t="s">
        <v>221</v>
      </c>
      <c r="L21" s="291"/>
      <c r="M21" s="291"/>
      <c r="N21" s="291"/>
      <c r="O21" s="291"/>
      <c r="P21" s="291"/>
      <c r="Q21" s="291"/>
      <c r="R21" s="291"/>
      <c r="S21" s="311"/>
    </row>
    <row r="22" ht="15.15" spans="1:19">
      <c r="A22" s="228"/>
      <c r="B22" s="229"/>
      <c r="C22" s="230"/>
      <c r="D22" s="230"/>
      <c r="E22" s="230"/>
      <c r="F22" s="230"/>
      <c r="G22" s="230"/>
      <c r="H22" s="230"/>
      <c r="I22" s="230"/>
      <c r="J22" s="230"/>
      <c r="K22" s="230"/>
      <c r="L22" s="230"/>
      <c r="M22" s="230"/>
      <c r="N22" s="230"/>
      <c r="O22" s="230"/>
      <c r="P22" s="230"/>
      <c r="Q22" s="230"/>
      <c r="R22" s="230"/>
      <c r="S22" s="230"/>
    </row>
    <row r="23" ht="25.35" customHeight="1" spans="1:19">
      <c r="A23" s="231" t="s">
        <v>222</v>
      </c>
      <c r="B23" s="232"/>
      <c r="C23" s="233" t="s">
        <v>223</v>
      </c>
      <c r="D23" s="234"/>
      <c r="E23" s="234"/>
      <c r="F23" s="235"/>
      <c r="G23" s="236" t="s">
        <v>224</v>
      </c>
      <c r="H23" s="237"/>
      <c r="I23" s="237"/>
      <c r="J23" s="237"/>
      <c r="K23" s="237"/>
      <c r="L23" s="237"/>
      <c r="M23" s="237"/>
      <c r="N23" s="237"/>
      <c r="O23" s="237"/>
      <c r="P23" s="237"/>
      <c r="Q23" s="237"/>
      <c r="R23" s="237"/>
      <c r="S23" s="312"/>
    </row>
    <row r="24" ht="10.35" customHeight="1" spans="1:19">
      <c r="A24" s="238" t="s">
        <v>225</v>
      </c>
      <c r="B24" s="239"/>
      <c r="C24" s="240" t="s">
        <v>226</v>
      </c>
      <c r="D24" s="241" t="s">
        <v>227</v>
      </c>
      <c r="E24" s="241" t="s">
        <v>228</v>
      </c>
      <c r="F24" s="241" t="s">
        <v>229</v>
      </c>
      <c r="G24" s="242" t="s">
        <v>230</v>
      </c>
      <c r="H24" s="243"/>
      <c r="I24" s="292" t="s">
        <v>231</v>
      </c>
      <c r="J24" s="293"/>
      <c r="K24" s="292" t="s">
        <v>232</v>
      </c>
      <c r="L24" s="293"/>
      <c r="M24" s="242" t="s">
        <v>233</v>
      </c>
      <c r="N24" s="294"/>
      <c r="O24" s="243"/>
      <c r="P24" s="292" t="s">
        <v>231</v>
      </c>
      <c r="Q24" s="293"/>
      <c r="R24" s="292" t="s">
        <v>232</v>
      </c>
      <c r="S24" s="313"/>
    </row>
    <row r="25" ht="10.35" customHeight="1" spans="1:19">
      <c r="A25" s="244"/>
      <c r="B25" s="230"/>
      <c r="C25" s="245"/>
      <c r="D25" s="246"/>
      <c r="E25" s="246"/>
      <c r="F25" s="246"/>
      <c r="G25" s="247" t="s">
        <v>234</v>
      </c>
      <c r="H25" s="248"/>
      <c r="I25" s="253" t="s">
        <v>231</v>
      </c>
      <c r="J25" s="295"/>
      <c r="K25" s="253" t="s">
        <v>232</v>
      </c>
      <c r="L25" s="295"/>
      <c r="M25" s="253" t="s">
        <v>235</v>
      </c>
      <c r="N25" s="296"/>
      <c r="O25" s="254"/>
      <c r="P25" s="253" t="s">
        <v>231</v>
      </c>
      <c r="Q25" s="295"/>
      <c r="R25" s="253" t="s">
        <v>232</v>
      </c>
      <c r="S25" s="314"/>
    </row>
    <row r="26" ht="10.35" customHeight="1" spans="1:19">
      <c r="A26" s="244"/>
      <c r="B26" s="230"/>
      <c r="C26" s="249"/>
      <c r="D26" s="250"/>
      <c r="E26" s="250"/>
      <c r="F26" s="250"/>
      <c r="G26" s="251" t="s">
        <v>236</v>
      </c>
      <c r="H26" s="252"/>
      <c r="I26" s="297" t="s">
        <v>237</v>
      </c>
      <c r="J26" s="298"/>
      <c r="K26" s="297" t="s">
        <v>238</v>
      </c>
      <c r="L26" s="298"/>
      <c r="M26" s="251"/>
      <c r="N26" s="299"/>
      <c r="O26" s="252"/>
      <c r="P26" s="297"/>
      <c r="Q26" s="315"/>
      <c r="R26" s="297"/>
      <c r="S26" s="316"/>
    </row>
    <row r="27" ht="10.35" customHeight="1" spans="1:19">
      <c r="A27" s="238" t="s">
        <v>239</v>
      </c>
      <c r="B27" s="239"/>
      <c r="C27" s="240" t="s">
        <v>226</v>
      </c>
      <c r="D27" s="241" t="s">
        <v>227</v>
      </c>
      <c r="E27" s="241" t="s">
        <v>228</v>
      </c>
      <c r="F27" s="241" t="s">
        <v>229</v>
      </c>
      <c r="G27" s="242" t="s">
        <v>240</v>
      </c>
      <c r="H27" s="243"/>
      <c r="I27" s="292" t="s">
        <v>231</v>
      </c>
      <c r="J27" s="293"/>
      <c r="K27" s="292" t="s">
        <v>232</v>
      </c>
      <c r="L27" s="293"/>
      <c r="M27" s="242" t="s">
        <v>241</v>
      </c>
      <c r="N27" s="294"/>
      <c r="O27" s="243"/>
      <c r="P27" s="292" t="s">
        <v>231</v>
      </c>
      <c r="Q27" s="293"/>
      <c r="R27" s="292" t="s">
        <v>232</v>
      </c>
      <c r="S27" s="313"/>
    </row>
    <row r="28" ht="10.35" customHeight="1" spans="1:19">
      <c r="A28" s="244"/>
      <c r="B28" s="230"/>
      <c r="C28" s="245"/>
      <c r="D28" s="246"/>
      <c r="E28" s="246"/>
      <c r="F28" s="246"/>
      <c r="G28" s="253" t="s">
        <v>233</v>
      </c>
      <c r="H28" s="254"/>
      <c r="I28" s="253" t="s">
        <v>231</v>
      </c>
      <c r="J28" s="295"/>
      <c r="K28" s="253" t="s">
        <v>232</v>
      </c>
      <c r="L28" s="295"/>
      <c r="M28" s="253" t="s">
        <v>242</v>
      </c>
      <c r="N28" s="296"/>
      <c r="O28" s="254"/>
      <c r="P28" s="253" t="s">
        <v>231</v>
      </c>
      <c r="Q28" s="295"/>
      <c r="R28" s="253" t="s">
        <v>232</v>
      </c>
      <c r="S28" s="314"/>
    </row>
    <row r="29" ht="10.35" customHeight="1" spans="1:19">
      <c r="A29" s="255"/>
      <c r="B29" s="256"/>
      <c r="C29" s="249"/>
      <c r="D29" s="250"/>
      <c r="E29" s="250"/>
      <c r="F29" s="250"/>
      <c r="G29" s="257" t="s">
        <v>236</v>
      </c>
      <c r="H29" s="258"/>
      <c r="I29" s="297" t="s">
        <v>237</v>
      </c>
      <c r="J29" s="298"/>
      <c r="K29" s="297" t="s">
        <v>238</v>
      </c>
      <c r="L29" s="300"/>
      <c r="M29" s="251"/>
      <c r="N29" s="299"/>
      <c r="O29" s="252"/>
      <c r="P29" s="301"/>
      <c r="Q29" s="317"/>
      <c r="R29" s="301"/>
      <c r="S29" s="318"/>
    </row>
    <row r="30" ht="10.35" customHeight="1" spans="1:19">
      <c r="A30" s="238" t="s">
        <v>243</v>
      </c>
      <c r="B30" s="239"/>
      <c r="C30" s="240" t="s">
        <v>226</v>
      </c>
      <c r="D30" s="241" t="s">
        <v>227</v>
      </c>
      <c r="E30" s="241" t="s">
        <v>228</v>
      </c>
      <c r="F30" s="241" t="s">
        <v>229</v>
      </c>
      <c r="G30" s="242" t="s">
        <v>244</v>
      </c>
      <c r="H30" s="243"/>
      <c r="I30" s="292" t="s">
        <v>231</v>
      </c>
      <c r="J30" s="293"/>
      <c r="K30" s="292" t="s">
        <v>232</v>
      </c>
      <c r="L30" s="293"/>
      <c r="M30" s="242" t="s">
        <v>245</v>
      </c>
      <c r="N30" s="294"/>
      <c r="O30" s="243"/>
      <c r="P30" s="292" t="s">
        <v>231</v>
      </c>
      <c r="Q30" s="293"/>
      <c r="R30" s="292" t="s">
        <v>232</v>
      </c>
      <c r="S30" s="313"/>
    </row>
    <row r="31" ht="10.35" customHeight="1" spans="1:19">
      <c r="A31" s="244"/>
      <c r="B31" s="230"/>
      <c r="C31" s="245"/>
      <c r="D31" s="246"/>
      <c r="E31" s="246"/>
      <c r="F31" s="246"/>
      <c r="G31" s="247" t="s">
        <v>246</v>
      </c>
      <c r="H31" s="248"/>
      <c r="I31" s="253" t="s">
        <v>231</v>
      </c>
      <c r="J31" s="295"/>
      <c r="K31" s="253" t="s">
        <v>232</v>
      </c>
      <c r="L31" s="295"/>
      <c r="M31" s="253" t="s">
        <v>247</v>
      </c>
      <c r="N31" s="296"/>
      <c r="O31" s="254"/>
      <c r="P31" s="253" t="s">
        <v>231</v>
      </c>
      <c r="Q31" s="295"/>
      <c r="R31" s="253" t="s">
        <v>232</v>
      </c>
      <c r="S31" s="314"/>
    </row>
    <row r="32" ht="10.35" customHeight="1" spans="1:19">
      <c r="A32" s="255"/>
      <c r="B32" s="256"/>
      <c r="C32" s="249"/>
      <c r="D32" s="250"/>
      <c r="E32" s="250"/>
      <c r="F32" s="250"/>
      <c r="G32" s="251" t="s">
        <v>236</v>
      </c>
      <c r="H32" s="252"/>
      <c r="I32" s="297" t="s">
        <v>237</v>
      </c>
      <c r="J32" s="298"/>
      <c r="K32" s="297" t="s">
        <v>238</v>
      </c>
      <c r="L32" s="300"/>
      <c r="M32" s="251"/>
      <c r="N32" s="299"/>
      <c r="O32" s="252"/>
      <c r="P32" s="301"/>
      <c r="Q32" s="317"/>
      <c r="R32" s="301"/>
      <c r="S32" s="318"/>
    </row>
    <row r="33" ht="13.35" customHeight="1" spans="1:19">
      <c r="A33" s="238" t="s">
        <v>248</v>
      </c>
      <c r="B33" s="239"/>
      <c r="C33" s="240" t="s">
        <v>226</v>
      </c>
      <c r="D33" s="241" t="s">
        <v>227</v>
      </c>
      <c r="E33" s="241" t="s">
        <v>228</v>
      </c>
      <c r="F33" s="241" t="s">
        <v>229</v>
      </c>
      <c r="G33" s="242" t="s">
        <v>249</v>
      </c>
      <c r="H33" s="243"/>
      <c r="I33" s="292" t="s">
        <v>231</v>
      </c>
      <c r="J33" s="293"/>
      <c r="K33" s="292" t="s">
        <v>232</v>
      </c>
      <c r="L33" s="293"/>
      <c r="M33" s="242" t="s">
        <v>250</v>
      </c>
      <c r="N33" s="294"/>
      <c r="O33" s="243"/>
      <c r="P33" s="292" t="s">
        <v>231</v>
      </c>
      <c r="Q33" s="293"/>
      <c r="R33" s="292" t="s">
        <v>232</v>
      </c>
      <c r="S33" s="313"/>
    </row>
    <row r="34" ht="13.35" customHeight="1" spans="1:19">
      <c r="A34" s="244"/>
      <c r="B34" s="230"/>
      <c r="C34" s="259"/>
      <c r="D34" s="260"/>
      <c r="E34" s="260"/>
      <c r="F34" s="261"/>
      <c r="G34" s="251" t="s">
        <v>236</v>
      </c>
      <c r="H34" s="252"/>
      <c r="I34" s="251" t="s">
        <v>237</v>
      </c>
      <c r="J34" s="302"/>
      <c r="K34" s="303" t="s">
        <v>238</v>
      </c>
      <c r="L34" s="295"/>
      <c r="M34" s="251"/>
      <c r="N34" s="299"/>
      <c r="O34" s="252"/>
      <c r="P34" s="253"/>
      <c r="Q34" s="319"/>
      <c r="R34" s="253"/>
      <c r="S34" s="320"/>
    </row>
    <row r="35" ht="13.35" customHeight="1" spans="1:19">
      <c r="A35" s="238" t="s">
        <v>251</v>
      </c>
      <c r="B35" s="239"/>
      <c r="C35" s="240" t="s">
        <v>226</v>
      </c>
      <c r="D35" s="241" t="s">
        <v>227</v>
      </c>
      <c r="E35" s="241" t="s">
        <v>228</v>
      </c>
      <c r="F35" s="241" t="s">
        <v>229</v>
      </c>
      <c r="G35" s="242" t="s">
        <v>249</v>
      </c>
      <c r="H35" s="243"/>
      <c r="I35" s="292" t="s">
        <v>231</v>
      </c>
      <c r="J35" s="293"/>
      <c r="K35" s="292" t="s">
        <v>232</v>
      </c>
      <c r="L35" s="293"/>
      <c r="M35" s="242" t="s">
        <v>252</v>
      </c>
      <c r="N35" s="294"/>
      <c r="O35" s="243"/>
      <c r="P35" s="292" t="s">
        <v>231</v>
      </c>
      <c r="Q35" s="293"/>
      <c r="R35" s="292" t="s">
        <v>232</v>
      </c>
      <c r="S35" s="313"/>
    </row>
    <row r="36" ht="13.35" customHeight="1" spans="1:19">
      <c r="A36" s="244"/>
      <c r="B36" s="230"/>
      <c r="C36" s="259"/>
      <c r="D36" s="260"/>
      <c r="E36" s="260"/>
      <c r="F36" s="261"/>
      <c r="G36" s="251" t="s">
        <v>236</v>
      </c>
      <c r="H36" s="252"/>
      <c r="I36" s="251" t="s">
        <v>237</v>
      </c>
      <c r="J36" s="302"/>
      <c r="K36" s="303" t="s">
        <v>238</v>
      </c>
      <c r="L36" s="295"/>
      <c r="M36" s="251"/>
      <c r="N36" s="299"/>
      <c r="O36" s="252"/>
      <c r="P36" s="253"/>
      <c r="Q36" s="319"/>
      <c r="R36" s="253"/>
      <c r="S36" s="320"/>
    </row>
    <row r="37" ht="13.35" customHeight="1" spans="1:19">
      <c r="A37" s="238" t="s">
        <v>253</v>
      </c>
      <c r="B37" s="239"/>
      <c r="C37" s="240" t="s">
        <v>226</v>
      </c>
      <c r="D37" s="241" t="s">
        <v>227</v>
      </c>
      <c r="E37" s="241" t="s">
        <v>228</v>
      </c>
      <c r="F37" s="241" t="s">
        <v>229</v>
      </c>
      <c r="G37" s="242" t="s">
        <v>249</v>
      </c>
      <c r="H37" s="243"/>
      <c r="I37" s="292" t="s">
        <v>231</v>
      </c>
      <c r="J37" s="293"/>
      <c r="K37" s="292" t="s">
        <v>232</v>
      </c>
      <c r="L37" s="293"/>
      <c r="M37" s="242" t="s">
        <v>245</v>
      </c>
      <c r="N37" s="294"/>
      <c r="O37" s="243"/>
      <c r="P37" s="292" t="s">
        <v>231</v>
      </c>
      <c r="Q37" s="293"/>
      <c r="R37" s="292" t="s">
        <v>232</v>
      </c>
      <c r="S37" s="313"/>
    </row>
    <row r="38" ht="13.35" customHeight="1" spans="1:19">
      <c r="A38" s="244"/>
      <c r="B38" s="230"/>
      <c r="C38" s="259"/>
      <c r="D38" s="260"/>
      <c r="E38" s="260"/>
      <c r="F38" s="261"/>
      <c r="G38" s="251" t="s">
        <v>244</v>
      </c>
      <c r="H38" s="252"/>
      <c r="I38" s="253" t="s">
        <v>231</v>
      </c>
      <c r="J38" s="295"/>
      <c r="K38" s="253" t="s">
        <v>232</v>
      </c>
      <c r="L38" s="295"/>
      <c r="M38" s="251" t="s">
        <v>236</v>
      </c>
      <c r="N38" s="299"/>
      <c r="O38" s="252"/>
      <c r="P38" s="253" t="s">
        <v>237</v>
      </c>
      <c r="Q38" s="295"/>
      <c r="R38" s="253" t="s">
        <v>238</v>
      </c>
      <c r="S38" s="314"/>
    </row>
    <row r="39" ht="13.35" customHeight="1" spans="1:19">
      <c r="A39" s="262"/>
      <c r="B39" s="263"/>
      <c r="C39" s="240" t="s">
        <v>226</v>
      </c>
      <c r="D39" s="241" t="s">
        <v>227</v>
      </c>
      <c r="E39" s="241" t="s">
        <v>228</v>
      </c>
      <c r="F39" s="241" t="s">
        <v>229</v>
      </c>
      <c r="G39" s="264"/>
      <c r="H39" s="265"/>
      <c r="I39" s="265"/>
      <c r="J39" s="265"/>
      <c r="K39" s="265"/>
      <c r="L39" s="265"/>
      <c r="M39" s="265"/>
      <c r="N39" s="265"/>
      <c r="O39" s="265"/>
      <c r="P39" s="265"/>
      <c r="Q39" s="265"/>
      <c r="R39" s="265"/>
      <c r="S39" s="321"/>
    </row>
    <row r="40" ht="13.35" customHeight="1" spans="1:19">
      <c r="A40" s="266"/>
      <c r="B40" s="267"/>
      <c r="C40" s="259"/>
      <c r="D40" s="260"/>
      <c r="E40" s="260"/>
      <c r="F40" s="261"/>
      <c r="G40" s="268"/>
      <c r="H40" s="269"/>
      <c r="I40" s="269"/>
      <c r="J40" s="269"/>
      <c r="K40" s="269"/>
      <c r="L40" s="269"/>
      <c r="M40" s="269"/>
      <c r="N40" s="269"/>
      <c r="O40" s="269"/>
      <c r="P40" s="269"/>
      <c r="Q40" s="269"/>
      <c r="R40" s="269"/>
      <c r="S40" s="322"/>
    </row>
    <row r="41" ht="13.35" customHeight="1" spans="1:19">
      <c r="A41" s="262"/>
      <c r="B41" s="263"/>
      <c r="C41" s="240" t="s">
        <v>226</v>
      </c>
      <c r="D41" s="241" t="s">
        <v>227</v>
      </c>
      <c r="E41" s="241" t="s">
        <v>228</v>
      </c>
      <c r="F41" s="241" t="s">
        <v>229</v>
      </c>
      <c r="G41" s="264"/>
      <c r="H41" s="265"/>
      <c r="I41" s="265"/>
      <c r="J41" s="265"/>
      <c r="K41" s="265"/>
      <c r="L41" s="265"/>
      <c r="M41" s="265"/>
      <c r="N41" s="265"/>
      <c r="O41" s="265"/>
      <c r="P41" s="265"/>
      <c r="Q41" s="265"/>
      <c r="R41" s="265"/>
      <c r="S41" s="321"/>
    </row>
    <row r="42" ht="13.35" customHeight="1" spans="1:19">
      <c r="A42" s="266"/>
      <c r="B42" s="267"/>
      <c r="C42" s="259"/>
      <c r="D42" s="260"/>
      <c r="E42" s="260"/>
      <c r="F42" s="261"/>
      <c r="G42" s="268"/>
      <c r="H42" s="269"/>
      <c r="I42" s="269"/>
      <c r="J42" s="269"/>
      <c r="K42" s="269"/>
      <c r="L42" s="269"/>
      <c r="M42" s="269"/>
      <c r="N42" s="269"/>
      <c r="O42" s="269"/>
      <c r="P42" s="269"/>
      <c r="Q42" s="269"/>
      <c r="R42" s="269"/>
      <c r="S42" s="322"/>
    </row>
    <row r="43" ht="13.35" customHeight="1" spans="1:19">
      <c r="A43" s="262"/>
      <c r="B43" s="263"/>
      <c r="C43" s="240" t="s">
        <v>226</v>
      </c>
      <c r="D43" s="241" t="s">
        <v>227</v>
      </c>
      <c r="E43" s="241" t="s">
        <v>228</v>
      </c>
      <c r="F43" s="241" t="s">
        <v>229</v>
      </c>
      <c r="G43" s="264"/>
      <c r="H43" s="265"/>
      <c r="I43" s="265"/>
      <c r="J43" s="265"/>
      <c r="K43" s="265"/>
      <c r="L43" s="265"/>
      <c r="M43" s="265"/>
      <c r="N43" s="265"/>
      <c r="O43" s="265"/>
      <c r="P43" s="265"/>
      <c r="Q43" s="265"/>
      <c r="R43" s="265"/>
      <c r="S43" s="321"/>
    </row>
    <row r="44" ht="13.35" customHeight="1" spans="1:19">
      <c r="A44" s="266"/>
      <c r="B44" s="267"/>
      <c r="C44" s="259"/>
      <c r="D44" s="260"/>
      <c r="E44" s="260"/>
      <c r="F44" s="261"/>
      <c r="G44" s="268"/>
      <c r="H44" s="269"/>
      <c r="I44" s="269"/>
      <c r="J44" s="269"/>
      <c r="K44" s="269"/>
      <c r="L44" s="269"/>
      <c r="M44" s="269"/>
      <c r="N44" s="269"/>
      <c r="O44" s="269"/>
      <c r="P44" s="269"/>
      <c r="Q44" s="269"/>
      <c r="R44" s="269"/>
      <c r="S44" s="322"/>
    </row>
    <row r="45" ht="13.35" customHeight="1" spans="1:19">
      <c r="A45" s="262"/>
      <c r="B45" s="263"/>
      <c r="C45" s="240" t="s">
        <v>226</v>
      </c>
      <c r="D45" s="241" t="s">
        <v>227</v>
      </c>
      <c r="E45" s="241" t="s">
        <v>228</v>
      </c>
      <c r="F45" s="241" t="s">
        <v>229</v>
      </c>
      <c r="G45" s="264"/>
      <c r="H45" s="265"/>
      <c r="I45" s="265"/>
      <c r="J45" s="265"/>
      <c r="K45" s="265"/>
      <c r="L45" s="265"/>
      <c r="M45" s="265"/>
      <c r="N45" s="265"/>
      <c r="O45" s="265"/>
      <c r="P45" s="265"/>
      <c r="Q45" s="265"/>
      <c r="R45" s="265"/>
      <c r="S45" s="321"/>
    </row>
    <row r="46" ht="13.35" customHeight="1" spans="1:19">
      <c r="A46" s="266"/>
      <c r="B46" s="267"/>
      <c r="C46" s="259"/>
      <c r="D46" s="260"/>
      <c r="E46" s="260"/>
      <c r="F46" s="261"/>
      <c r="G46" s="268"/>
      <c r="H46" s="269"/>
      <c r="I46" s="269"/>
      <c r="J46" s="269"/>
      <c r="K46" s="269"/>
      <c r="L46" s="269"/>
      <c r="M46" s="269"/>
      <c r="N46" s="269"/>
      <c r="O46" s="269"/>
      <c r="P46" s="269"/>
      <c r="Q46" s="269"/>
      <c r="R46" s="269"/>
      <c r="S46" s="322"/>
    </row>
    <row r="47" ht="13.35" customHeight="1" spans="1:19">
      <c r="A47" s="262"/>
      <c r="B47" s="263"/>
      <c r="C47" s="240" t="s">
        <v>226</v>
      </c>
      <c r="D47" s="241" t="s">
        <v>227</v>
      </c>
      <c r="E47" s="241" t="s">
        <v>228</v>
      </c>
      <c r="F47" s="241" t="s">
        <v>229</v>
      </c>
      <c r="G47" s="264"/>
      <c r="H47" s="265"/>
      <c r="I47" s="265"/>
      <c r="J47" s="265"/>
      <c r="K47" s="265"/>
      <c r="L47" s="265"/>
      <c r="M47" s="265"/>
      <c r="N47" s="265"/>
      <c r="O47" s="265"/>
      <c r="P47" s="265"/>
      <c r="Q47" s="265"/>
      <c r="R47" s="265"/>
      <c r="S47" s="321"/>
    </row>
    <row r="48" ht="13.35" customHeight="1" spans="1:19">
      <c r="A48" s="270"/>
      <c r="B48" s="271"/>
      <c r="C48" s="259"/>
      <c r="D48" s="246"/>
      <c r="E48" s="246"/>
      <c r="F48" s="261"/>
      <c r="G48" s="268"/>
      <c r="H48" s="269"/>
      <c r="I48" s="269"/>
      <c r="J48" s="269"/>
      <c r="K48" s="269"/>
      <c r="L48" s="269"/>
      <c r="M48" s="269"/>
      <c r="N48" s="269"/>
      <c r="O48" s="269"/>
      <c r="P48" s="269"/>
      <c r="Q48" s="269"/>
      <c r="R48" s="269"/>
      <c r="S48" s="322"/>
    </row>
    <row r="49" ht="15.15" spans="1:19">
      <c r="A49" s="229"/>
      <c r="B49" s="229"/>
      <c r="C49" s="230"/>
      <c r="D49" s="230"/>
      <c r="E49" s="230"/>
      <c r="F49" s="230"/>
      <c r="G49" s="230"/>
      <c r="H49" s="230"/>
      <c r="I49" s="230"/>
      <c r="J49" s="230"/>
      <c r="K49" s="230"/>
      <c r="L49" s="230"/>
      <c r="M49" s="230"/>
      <c r="N49" s="230"/>
      <c r="O49" s="230"/>
      <c r="P49" s="230"/>
      <c r="Q49" s="230"/>
      <c r="R49" s="230"/>
      <c r="S49" s="230"/>
    </row>
    <row r="50" ht="51" customHeight="1" spans="1:19">
      <c r="A50" s="226" t="s">
        <v>254</v>
      </c>
      <c r="B50" s="227"/>
      <c r="C50" s="227"/>
      <c r="D50" s="227"/>
      <c r="E50" s="227"/>
      <c r="F50" s="227"/>
      <c r="G50" s="227"/>
      <c r="H50" s="227"/>
      <c r="I50" s="289"/>
      <c r="J50" s="290" t="s">
        <v>255</v>
      </c>
      <c r="K50" s="291"/>
      <c r="L50" s="291"/>
      <c r="M50" s="291"/>
      <c r="N50" s="291"/>
      <c r="O50" s="291"/>
      <c r="P50" s="291"/>
      <c r="Q50" s="291"/>
      <c r="R50" s="291"/>
      <c r="S50" s="311"/>
    </row>
    <row r="51" ht="13.35" customHeight="1" spans="1:19">
      <c r="A51" s="272" t="s">
        <v>256</v>
      </c>
      <c r="B51" s="272"/>
      <c r="C51" s="272"/>
      <c r="D51" s="272"/>
      <c r="E51" s="272"/>
      <c r="F51" s="272"/>
      <c r="G51" s="272"/>
      <c r="H51" s="272"/>
      <c r="I51" s="272"/>
      <c r="J51" s="272"/>
      <c r="K51" s="272"/>
      <c r="L51" s="272"/>
      <c r="M51" s="272"/>
      <c r="N51" s="272"/>
      <c r="O51" s="272"/>
      <c r="P51" s="272"/>
      <c r="Q51" s="272"/>
      <c r="R51" s="272"/>
      <c r="S51" s="272"/>
    </row>
    <row r="52" ht="13.35" customHeight="1" spans="1:19">
      <c r="A52" s="273" t="s">
        <v>257</v>
      </c>
      <c r="B52" s="273"/>
      <c r="C52" s="273"/>
      <c r="D52" s="273"/>
      <c r="E52" s="273"/>
      <c r="F52" s="273"/>
      <c r="G52" s="273"/>
      <c r="H52" s="273"/>
      <c r="I52" s="273"/>
      <c r="J52" s="273"/>
      <c r="K52" s="273"/>
      <c r="L52" s="273"/>
      <c r="M52" s="273"/>
      <c r="N52" s="273"/>
      <c r="O52" s="273"/>
      <c r="P52" s="273"/>
      <c r="Q52" s="273"/>
      <c r="R52" s="273"/>
      <c r="S52" s="273"/>
    </row>
    <row r="53" ht="13.35" customHeight="1" spans="1:19">
      <c r="A53" s="273" t="s">
        <v>258</v>
      </c>
      <c r="B53" s="273"/>
      <c r="C53" s="273"/>
      <c r="D53" s="273"/>
      <c r="E53" s="273"/>
      <c r="F53" s="273"/>
      <c r="G53" s="273"/>
      <c r="H53" s="273"/>
      <c r="I53" s="273"/>
      <c r="J53" s="273"/>
      <c r="K53" s="273"/>
      <c r="L53" s="304" t="s">
        <v>259</v>
      </c>
      <c r="M53" s="304"/>
      <c r="N53" s="304"/>
      <c r="O53" s="304"/>
      <c r="P53" s="304"/>
      <c r="Q53" s="304"/>
      <c r="R53" s="304"/>
      <c r="S53" s="304"/>
    </row>
    <row r="54" ht="17.45" customHeight="1" spans="12:19">
      <c r="L54" s="305"/>
      <c r="M54" s="305"/>
      <c r="N54" s="305"/>
      <c r="O54" s="305"/>
      <c r="P54" s="305"/>
      <c r="Q54" s="305"/>
      <c r="R54" s="305"/>
      <c r="S54" s="305"/>
    </row>
  </sheetData>
  <sheetProtection password="DD93" sheet="1" objects="1"/>
  <mergeCells count="107">
    <mergeCell ref="A1:D1"/>
    <mergeCell ref="E1:S1"/>
    <mergeCell ref="I2:L2"/>
    <mergeCell ref="M2:N2"/>
    <mergeCell ref="A3:S3"/>
    <mergeCell ref="A4:S4"/>
    <mergeCell ref="A5:S5"/>
    <mergeCell ref="A6:S6"/>
    <mergeCell ref="A7:S7"/>
    <mergeCell ref="A8:S8"/>
    <mergeCell ref="A9:S9"/>
    <mergeCell ref="A11:B11"/>
    <mergeCell ref="C11:S11"/>
    <mergeCell ref="A12:B12"/>
    <mergeCell ref="C12:G12"/>
    <mergeCell ref="H12:K12"/>
    <mergeCell ref="L12:S12"/>
    <mergeCell ref="A13:B13"/>
    <mergeCell ref="C13:G13"/>
    <mergeCell ref="H13:K13"/>
    <mergeCell ref="P13:R13"/>
    <mergeCell ref="A14:B14"/>
    <mergeCell ref="C14:G14"/>
    <mergeCell ref="H14:K14"/>
    <mergeCell ref="L14:S14"/>
    <mergeCell ref="A15:B15"/>
    <mergeCell ref="C15:G15"/>
    <mergeCell ref="H15:K15"/>
    <mergeCell ref="L15:S15"/>
    <mergeCell ref="A16:S16"/>
    <mergeCell ref="A17:S17"/>
    <mergeCell ref="A18:B18"/>
    <mergeCell ref="C18:F18"/>
    <mergeCell ref="G18:I18"/>
    <mergeCell ref="J18:L18"/>
    <mergeCell ref="M18:S18"/>
    <mergeCell ref="A19:B19"/>
    <mergeCell ref="C19:F19"/>
    <mergeCell ref="G19:I19"/>
    <mergeCell ref="J19:S19"/>
    <mergeCell ref="A21:J21"/>
    <mergeCell ref="K21:S21"/>
    <mergeCell ref="A23:B23"/>
    <mergeCell ref="C23:F23"/>
    <mergeCell ref="G23:S23"/>
    <mergeCell ref="G24:H24"/>
    <mergeCell ref="M24:O24"/>
    <mergeCell ref="G25:H25"/>
    <mergeCell ref="M25:O25"/>
    <mergeCell ref="G26:H26"/>
    <mergeCell ref="M26:O26"/>
    <mergeCell ref="G27:H27"/>
    <mergeCell ref="M27:O27"/>
    <mergeCell ref="G28:H28"/>
    <mergeCell ref="M28:O28"/>
    <mergeCell ref="G29:H29"/>
    <mergeCell ref="M29:O29"/>
    <mergeCell ref="G30:H30"/>
    <mergeCell ref="M30:O30"/>
    <mergeCell ref="G31:H31"/>
    <mergeCell ref="M31:O31"/>
    <mergeCell ref="G32:H32"/>
    <mergeCell ref="M32:O32"/>
    <mergeCell ref="G33:H33"/>
    <mergeCell ref="M33:O33"/>
    <mergeCell ref="G34:H34"/>
    <mergeCell ref="M34:O34"/>
    <mergeCell ref="G35:H35"/>
    <mergeCell ref="M35:O35"/>
    <mergeCell ref="G36:H36"/>
    <mergeCell ref="M36:O36"/>
    <mergeCell ref="G37:H37"/>
    <mergeCell ref="M37:O37"/>
    <mergeCell ref="G38:H38"/>
    <mergeCell ref="M38:O38"/>
    <mergeCell ref="A50:I50"/>
    <mergeCell ref="J50:S50"/>
    <mergeCell ref="A51:S51"/>
    <mergeCell ref="L53:S53"/>
    <mergeCell ref="C25:C26"/>
    <mergeCell ref="C28:C29"/>
    <mergeCell ref="C31:C32"/>
    <mergeCell ref="D25:D26"/>
    <mergeCell ref="D28:D29"/>
    <mergeCell ref="D31:D32"/>
    <mergeCell ref="E25:E26"/>
    <mergeCell ref="E28:E29"/>
    <mergeCell ref="E31:E32"/>
    <mergeCell ref="F25:F26"/>
    <mergeCell ref="F28:F29"/>
    <mergeCell ref="F31:F32"/>
    <mergeCell ref="A24:B26"/>
    <mergeCell ref="A27:B29"/>
    <mergeCell ref="A30:B32"/>
    <mergeCell ref="A33:B34"/>
    <mergeCell ref="A35:B36"/>
    <mergeCell ref="A37:B38"/>
    <mergeCell ref="A39:B40"/>
    <mergeCell ref="G39:S40"/>
    <mergeCell ref="A41:B42"/>
    <mergeCell ref="G41:S42"/>
    <mergeCell ref="A43:B44"/>
    <mergeCell ref="G43:S44"/>
    <mergeCell ref="A45:B46"/>
    <mergeCell ref="G45:S46"/>
    <mergeCell ref="A47:B48"/>
    <mergeCell ref="G47:S48"/>
  </mergeCells>
  <printOptions horizontalCentered="1" verticalCentered="1"/>
  <pageMargins left="0.393700787401575" right="0.393700787401575" top="0.236220472440945" bottom="0.196850393700787" header="0.31496062992126" footer="0.31496062992126"/>
  <pageSetup paperSize="9" scale="98" orientation="portrait" horizontalDpi="600" verticalDpi="600"/>
  <headerFooter/>
  <rowBreaks count="1" manualBreakCount="1">
    <brk id="53" max="16383"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4"/>
  <sheetViews>
    <sheetView workbookViewId="0">
      <selection activeCell="G14" sqref="G14:AE14"/>
    </sheetView>
  </sheetViews>
  <sheetFormatPr defaultColWidth="9" defaultRowHeight="13.2"/>
  <cols>
    <col min="1" max="4" width="9" style="1"/>
    <col min="5" max="6" width="9.62962962962963" style="1" customWidth="1"/>
    <col min="7" max="10" width="4.87962962962963" style="1" customWidth="1"/>
    <col min="11" max="12" width="6.87962962962963" style="1" customWidth="1"/>
    <col min="13" max="16" width="3.87962962962963" style="1" customWidth="1"/>
    <col min="17" max="19" width="4.87962962962963" style="1" customWidth="1"/>
    <col min="20" max="23" width="3.87962962962963" style="1" customWidth="1"/>
    <col min="24" max="16384" width="9" style="1"/>
  </cols>
  <sheetData>
    <row r="1" ht="17.1" customHeight="1" spans="1:23">
      <c r="A1" s="2" t="s">
        <v>260</v>
      </c>
      <c r="B1" s="2"/>
      <c r="C1" s="2"/>
      <c r="E1" s="3" t="s">
        <v>193</v>
      </c>
      <c r="F1" s="3"/>
      <c r="G1" s="3"/>
      <c r="H1" s="3"/>
      <c r="I1" s="3"/>
      <c r="J1" s="3"/>
      <c r="K1" s="3"/>
      <c r="L1" s="3"/>
      <c r="M1" s="3"/>
      <c r="N1" s="3"/>
      <c r="O1" s="3"/>
      <c r="P1" s="3"/>
      <c r="Q1" s="3"/>
      <c r="R1" s="3"/>
      <c r="S1" s="3"/>
      <c r="T1" s="3"/>
      <c r="U1" s="3"/>
      <c r="V1" s="3"/>
      <c r="W1" s="3"/>
    </row>
    <row r="2" spans="1:23">
      <c r="A2" s="2"/>
      <c r="B2" s="2"/>
      <c r="C2" s="2"/>
      <c r="M2" s="77" t="s">
        <v>194</v>
      </c>
      <c r="N2" s="77"/>
      <c r="O2" s="77"/>
      <c r="P2" s="77"/>
      <c r="Q2" s="151">
        <v>2024</v>
      </c>
      <c r="R2" s="151"/>
      <c r="S2" s="77" t="s">
        <v>75</v>
      </c>
      <c r="T2" s="152">
        <v>4</v>
      </c>
      <c r="U2" s="77" t="s">
        <v>76</v>
      </c>
      <c r="V2" s="152">
        <v>1</v>
      </c>
      <c r="W2" s="77" t="s">
        <v>77</v>
      </c>
    </row>
    <row r="3" ht="20.1" customHeight="1" spans="1:23">
      <c r="A3" s="2"/>
      <c r="B3" s="2"/>
      <c r="C3" s="2"/>
      <c r="E3" s="4" t="s">
        <v>195</v>
      </c>
      <c r="F3" s="4"/>
      <c r="G3" s="4"/>
      <c r="H3" s="4"/>
      <c r="I3" s="4"/>
      <c r="J3" s="4"/>
      <c r="K3" s="4"/>
      <c r="L3" s="4"/>
      <c r="M3" s="4"/>
      <c r="N3" s="4"/>
      <c r="O3" s="4"/>
      <c r="P3" s="4"/>
      <c r="Q3" s="4"/>
      <c r="R3" s="4"/>
      <c r="S3" s="4"/>
      <c r="T3" s="4"/>
      <c r="U3" s="4"/>
      <c r="V3" s="4"/>
      <c r="W3" s="4"/>
    </row>
    <row r="4" ht="12" customHeight="1" spans="5:23">
      <c r="E4" s="5" t="s">
        <v>196</v>
      </c>
      <c r="F4" s="5"/>
      <c r="G4" s="5"/>
      <c r="H4" s="5"/>
      <c r="I4" s="5"/>
      <c r="J4" s="5"/>
      <c r="K4" s="5"/>
      <c r="L4" s="5"/>
      <c r="M4" s="5"/>
      <c r="N4" s="5"/>
      <c r="O4" s="5"/>
      <c r="P4" s="5"/>
      <c r="Q4" s="5"/>
      <c r="R4" s="5"/>
      <c r="S4" s="5"/>
      <c r="T4" s="5"/>
      <c r="U4" s="5"/>
      <c r="V4" s="5"/>
      <c r="W4" s="5"/>
    </row>
    <row r="5" ht="12.6" customHeight="1" spans="5:23">
      <c r="E5" s="6" t="s">
        <v>197</v>
      </c>
      <c r="F5" s="6"/>
      <c r="G5" s="6"/>
      <c r="H5" s="6"/>
      <c r="I5" s="6"/>
      <c r="J5" s="6"/>
      <c r="K5" s="6"/>
      <c r="L5" s="6"/>
      <c r="M5" s="6"/>
      <c r="N5" s="6"/>
      <c r="O5" s="6"/>
      <c r="P5" s="6"/>
      <c r="Q5" s="6"/>
      <c r="R5" s="6"/>
      <c r="S5" s="6"/>
      <c r="T5" s="6"/>
      <c r="U5" s="6"/>
      <c r="V5" s="6"/>
      <c r="W5" s="6"/>
    </row>
    <row r="6" ht="12.6" customHeight="1" spans="5:23">
      <c r="E6" s="7" t="s">
        <v>198</v>
      </c>
      <c r="F6" s="7"/>
      <c r="G6" s="7"/>
      <c r="H6" s="7"/>
      <c r="I6" s="7"/>
      <c r="J6" s="7"/>
      <c r="K6" s="7"/>
      <c r="L6" s="7"/>
      <c r="M6" s="7"/>
      <c r="N6" s="7"/>
      <c r="O6" s="7"/>
      <c r="P6" s="7"/>
      <c r="Q6" s="7"/>
      <c r="R6" s="7"/>
      <c r="S6" s="7"/>
      <c r="T6" s="7"/>
      <c r="U6" s="7"/>
      <c r="V6" s="7"/>
      <c r="W6" s="7"/>
    </row>
    <row r="7" ht="12.6" customHeight="1" spans="5:23">
      <c r="E7" s="6" t="s">
        <v>199</v>
      </c>
      <c r="F7" s="6"/>
      <c r="G7" s="6"/>
      <c r="H7" s="6"/>
      <c r="I7" s="6"/>
      <c r="J7" s="6"/>
      <c r="K7" s="6"/>
      <c r="L7" s="6"/>
      <c r="M7" s="6"/>
      <c r="N7" s="6"/>
      <c r="O7" s="6"/>
      <c r="P7" s="6"/>
      <c r="Q7" s="6"/>
      <c r="R7" s="6"/>
      <c r="S7" s="6"/>
      <c r="T7" s="6"/>
      <c r="U7" s="6"/>
      <c r="V7" s="6"/>
      <c r="W7" s="6"/>
    </row>
    <row r="8" ht="12.6" customHeight="1" spans="5:23">
      <c r="E8" s="6" t="s">
        <v>200</v>
      </c>
      <c r="F8" s="6"/>
      <c r="G8" s="6"/>
      <c r="H8" s="6"/>
      <c r="I8" s="6"/>
      <c r="J8" s="6"/>
      <c r="K8" s="6"/>
      <c r="L8" s="6"/>
      <c r="M8" s="6"/>
      <c r="N8" s="6"/>
      <c r="O8" s="6"/>
      <c r="P8" s="6"/>
      <c r="Q8" s="6"/>
      <c r="R8" s="6"/>
      <c r="S8" s="6"/>
      <c r="T8" s="6"/>
      <c r="U8" s="6"/>
      <c r="V8" s="6"/>
      <c r="W8" s="6"/>
    </row>
    <row r="9" ht="12.6" customHeight="1" spans="5:23">
      <c r="E9" s="6" t="s">
        <v>201</v>
      </c>
      <c r="F9" s="6"/>
      <c r="G9" s="6"/>
      <c r="H9" s="6"/>
      <c r="I9" s="6"/>
      <c r="J9" s="6"/>
      <c r="K9" s="6"/>
      <c r="L9" s="6"/>
      <c r="M9" s="6"/>
      <c r="N9" s="6"/>
      <c r="O9" s="6"/>
      <c r="P9" s="6"/>
      <c r="Q9" s="6"/>
      <c r="R9" s="6"/>
      <c r="S9" s="6"/>
      <c r="T9" s="6"/>
      <c r="U9" s="6"/>
      <c r="V9" s="6"/>
      <c r="W9" s="6"/>
    </row>
    <row r="10" ht="8.45" customHeight="1" spans="5:23">
      <c r="E10" s="6"/>
      <c r="F10" s="6"/>
      <c r="G10" s="6"/>
      <c r="H10" s="6"/>
      <c r="I10" s="6"/>
      <c r="J10" s="6"/>
      <c r="K10" s="6"/>
      <c r="L10" s="6"/>
      <c r="M10" s="6"/>
      <c r="N10" s="6"/>
      <c r="O10" s="6"/>
      <c r="P10" s="6"/>
      <c r="Q10" s="6"/>
      <c r="R10" s="6"/>
      <c r="S10" s="6"/>
      <c r="T10" s="6"/>
      <c r="U10" s="6"/>
      <c r="V10" s="6"/>
      <c r="W10" s="6"/>
    </row>
    <row r="11" ht="17.45" customHeight="1" spans="5:23">
      <c r="E11" s="8" t="s">
        <v>202</v>
      </c>
      <c r="F11" s="9"/>
      <c r="G11" s="10" t="s">
        <v>203</v>
      </c>
      <c r="H11" s="11"/>
      <c r="I11" s="11"/>
      <c r="J11" s="11"/>
      <c r="K11" s="11"/>
      <c r="L11" s="11"/>
      <c r="M11" s="11"/>
      <c r="N11" s="11"/>
      <c r="O11" s="11"/>
      <c r="P11" s="11"/>
      <c r="Q11" s="11"/>
      <c r="R11" s="11"/>
      <c r="S11" s="11"/>
      <c r="T11" s="11"/>
      <c r="U11" s="11"/>
      <c r="V11" s="11"/>
      <c r="W11" s="153"/>
    </row>
    <row r="12" ht="16.7" customHeight="1" spans="5:23">
      <c r="E12" s="12" t="s">
        <v>95</v>
      </c>
      <c r="F12" s="13"/>
      <c r="G12" s="14" t="s">
        <v>261</v>
      </c>
      <c r="H12" s="15"/>
      <c r="I12" s="15"/>
      <c r="J12" s="15"/>
      <c r="K12" s="15"/>
      <c r="L12" s="78" t="s">
        <v>204</v>
      </c>
      <c r="M12" s="79"/>
      <c r="N12" s="79"/>
      <c r="O12" s="80"/>
      <c r="P12" s="81" t="s">
        <v>262</v>
      </c>
      <c r="Q12" s="81"/>
      <c r="R12" s="81"/>
      <c r="S12" s="81"/>
      <c r="T12" s="81"/>
      <c r="U12" s="81"/>
      <c r="V12" s="81"/>
      <c r="W12" s="154"/>
    </row>
    <row r="13" ht="16.7" customHeight="1" spans="5:23">
      <c r="E13" s="16" t="s">
        <v>13</v>
      </c>
      <c r="F13" s="17"/>
      <c r="G13" s="18" t="s">
        <v>263</v>
      </c>
      <c r="H13" s="19"/>
      <c r="I13" s="19"/>
      <c r="J13" s="19"/>
      <c r="K13" s="19"/>
      <c r="L13" s="82" t="s">
        <v>205</v>
      </c>
      <c r="M13" s="83"/>
      <c r="N13" s="83"/>
      <c r="O13" s="84"/>
      <c r="P13" s="85">
        <v>1</v>
      </c>
      <c r="Q13" s="19" t="s">
        <v>75</v>
      </c>
      <c r="R13" s="155">
        <v>1</v>
      </c>
      <c r="S13" s="19" t="s">
        <v>206</v>
      </c>
      <c r="T13" s="19" t="s">
        <v>264</v>
      </c>
      <c r="U13" s="19"/>
      <c r="V13" s="19"/>
      <c r="W13" s="156" t="s">
        <v>207</v>
      </c>
    </row>
    <row r="14" ht="16.7" customHeight="1" spans="5:23">
      <c r="E14" s="20" t="s">
        <v>208</v>
      </c>
      <c r="F14" s="21"/>
      <c r="G14" s="22" t="s">
        <v>265</v>
      </c>
      <c r="H14" s="23"/>
      <c r="I14" s="23"/>
      <c r="J14" s="23"/>
      <c r="K14" s="23"/>
      <c r="L14" s="86" t="s">
        <v>209</v>
      </c>
      <c r="M14" s="87"/>
      <c r="N14" s="87"/>
      <c r="O14" s="21"/>
      <c r="P14" s="22" t="s">
        <v>266</v>
      </c>
      <c r="Q14" s="23"/>
      <c r="R14" s="23"/>
      <c r="S14" s="23"/>
      <c r="T14" s="23"/>
      <c r="U14" s="23"/>
      <c r="V14" s="23"/>
      <c r="W14" s="157"/>
    </row>
    <row r="15" ht="16.7" customHeight="1" spans="5:23">
      <c r="E15" s="24" t="s">
        <v>210</v>
      </c>
      <c r="F15" s="25"/>
      <c r="G15" s="26" t="s">
        <v>267</v>
      </c>
      <c r="H15" s="27"/>
      <c r="I15" s="27"/>
      <c r="J15" s="27"/>
      <c r="K15" s="27"/>
      <c r="L15" s="88" t="s">
        <v>211</v>
      </c>
      <c r="M15" s="89"/>
      <c r="N15" s="89"/>
      <c r="O15" s="25"/>
      <c r="P15" s="90" t="s">
        <v>268</v>
      </c>
      <c r="Q15" s="158"/>
      <c r="R15" s="158"/>
      <c r="S15" s="158"/>
      <c r="T15" s="158"/>
      <c r="U15" s="158"/>
      <c r="V15" s="158"/>
      <c r="W15" s="159"/>
    </row>
    <row r="16" spans="5:23">
      <c r="E16" s="28" t="s">
        <v>269</v>
      </c>
      <c r="F16" s="28"/>
      <c r="G16" s="28"/>
      <c r="H16" s="28"/>
      <c r="I16" s="28"/>
      <c r="J16" s="28"/>
      <c r="K16" s="28"/>
      <c r="L16" s="28"/>
      <c r="M16" s="28"/>
      <c r="N16" s="28"/>
      <c r="O16" s="28"/>
      <c r="P16" s="28"/>
      <c r="Q16" s="28"/>
      <c r="R16" s="28"/>
      <c r="S16" s="28"/>
      <c r="T16" s="28"/>
      <c r="U16" s="28"/>
      <c r="V16" s="28"/>
      <c r="W16" s="28"/>
    </row>
    <row r="17" ht="24.6" customHeight="1" spans="5:23">
      <c r="E17" s="29" t="s">
        <v>213</v>
      </c>
      <c r="F17" s="29"/>
      <c r="G17" s="29"/>
      <c r="H17" s="29"/>
      <c r="I17" s="29"/>
      <c r="J17" s="29"/>
      <c r="K17" s="29"/>
      <c r="L17" s="29"/>
      <c r="M17" s="29"/>
      <c r="N17" s="29"/>
      <c r="O17" s="29"/>
      <c r="P17" s="29"/>
      <c r="Q17" s="29"/>
      <c r="R17" s="29"/>
      <c r="S17" s="29"/>
      <c r="T17" s="29"/>
      <c r="U17" s="29"/>
      <c r="V17" s="29"/>
      <c r="W17" s="29"/>
    </row>
    <row r="18" ht="28.7" customHeight="1" spans="5:23">
      <c r="E18" s="30" t="s">
        <v>214</v>
      </c>
      <c r="F18" s="31"/>
      <c r="G18" s="32" t="s">
        <v>215</v>
      </c>
      <c r="H18" s="33"/>
      <c r="I18" s="33"/>
      <c r="J18" s="91"/>
      <c r="K18" s="30" t="s">
        <v>216</v>
      </c>
      <c r="L18" s="92"/>
      <c r="M18" s="31"/>
      <c r="N18" s="93" t="s">
        <v>217</v>
      </c>
      <c r="O18" s="93"/>
      <c r="P18" s="93"/>
      <c r="Q18" s="160"/>
      <c r="R18" s="160"/>
      <c r="S18" s="160"/>
      <c r="T18" s="160"/>
      <c r="U18" s="160"/>
      <c r="V18" s="160"/>
      <c r="W18" s="160"/>
    </row>
    <row r="19" ht="20.45" customHeight="1" spans="5:23">
      <c r="E19" s="34" t="s">
        <v>270</v>
      </c>
      <c r="F19" s="35"/>
      <c r="G19" s="36" t="s">
        <v>270</v>
      </c>
      <c r="H19" s="37"/>
      <c r="I19" s="37"/>
      <c r="J19" s="94"/>
      <c r="K19" s="95"/>
      <c r="L19" s="96"/>
      <c r="M19" s="97"/>
      <c r="N19" s="98" t="s">
        <v>218</v>
      </c>
      <c r="O19" s="99"/>
      <c r="P19" s="99"/>
      <c r="Q19" s="99"/>
      <c r="R19" s="99"/>
      <c r="S19" s="99"/>
      <c r="T19" s="99"/>
      <c r="U19" s="99"/>
      <c r="V19" s="99"/>
      <c r="W19" s="99"/>
    </row>
    <row r="20" ht="28.35" customHeight="1" spans="5:23">
      <c r="E20" s="38" t="s">
        <v>219</v>
      </c>
      <c r="F20" s="39"/>
      <c r="G20" s="39"/>
      <c r="H20" s="39"/>
      <c r="I20" s="39"/>
      <c r="J20" s="39"/>
      <c r="K20" s="39"/>
      <c r="L20" s="39"/>
      <c r="M20" s="39"/>
      <c r="N20" s="39"/>
      <c r="O20" s="39"/>
      <c r="P20" s="39"/>
      <c r="Q20" s="39"/>
      <c r="R20" s="39"/>
      <c r="S20" s="39"/>
      <c r="T20" s="39"/>
      <c r="U20" s="39"/>
      <c r="V20" s="39"/>
      <c r="W20" s="39"/>
    </row>
    <row r="21" ht="64.35" customHeight="1" spans="5:23">
      <c r="E21" s="40" t="s">
        <v>220</v>
      </c>
      <c r="F21" s="41"/>
      <c r="G21" s="41"/>
      <c r="H21" s="41"/>
      <c r="I21" s="41"/>
      <c r="J21" s="41"/>
      <c r="K21" s="41"/>
      <c r="L21" s="41"/>
      <c r="M21" s="41"/>
      <c r="N21" s="100"/>
      <c r="O21" s="101" t="s">
        <v>221</v>
      </c>
      <c r="P21" s="102"/>
      <c r="Q21" s="102"/>
      <c r="R21" s="102"/>
      <c r="S21" s="102"/>
      <c r="T21" s="102"/>
      <c r="U21" s="102"/>
      <c r="V21" s="102"/>
      <c r="W21" s="161"/>
    </row>
    <row r="22" ht="15.15" spans="5:23">
      <c r="E22" s="42"/>
      <c r="F22" s="43"/>
      <c r="G22" s="44"/>
      <c r="H22" s="44"/>
      <c r="I22" s="44"/>
      <c r="J22" s="44"/>
      <c r="K22" s="44"/>
      <c r="L22" s="44"/>
      <c r="M22" s="44"/>
      <c r="N22" s="44"/>
      <c r="O22" s="44"/>
      <c r="P22" s="44"/>
      <c r="Q22" s="44"/>
      <c r="R22" s="44"/>
      <c r="S22" s="44"/>
      <c r="T22" s="44"/>
      <c r="U22" s="44"/>
      <c r="V22" s="44"/>
      <c r="W22" s="44"/>
    </row>
    <row r="23" ht="25.35" customHeight="1" spans="5:23">
      <c r="E23" s="45" t="s">
        <v>222</v>
      </c>
      <c r="F23" s="46"/>
      <c r="G23" s="47" t="s">
        <v>223</v>
      </c>
      <c r="H23" s="48"/>
      <c r="I23" s="48"/>
      <c r="J23" s="103"/>
      <c r="K23" s="104" t="s">
        <v>224</v>
      </c>
      <c r="L23" s="105"/>
      <c r="M23" s="105"/>
      <c r="N23" s="105"/>
      <c r="O23" s="105"/>
      <c r="P23" s="105"/>
      <c r="Q23" s="105"/>
      <c r="R23" s="105"/>
      <c r="S23" s="105"/>
      <c r="T23" s="105"/>
      <c r="U23" s="105"/>
      <c r="V23" s="105"/>
      <c r="W23" s="162"/>
    </row>
    <row r="24" ht="10.35" customHeight="1" spans="5:23">
      <c r="E24" s="49" t="s">
        <v>225</v>
      </c>
      <c r="F24" s="50"/>
      <c r="G24" s="51" t="s">
        <v>226</v>
      </c>
      <c r="H24" s="52" t="s">
        <v>227</v>
      </c>
      <c r="I24" s="52" t="s">
        <v>228</v>
      </c>
      <c r="J24" s="52" t="s">
        <v>229</v>
      </c>
      <c r="K24" s="106" t="s">
        <v>230</v>
      </c>
      <c r="L24" s="107"/>
      <c r="M24" s="108" t="s">
        <v>231</v>
      </c>
      <c r="N24" s="109"/>
      <c r="O24" s="108" t="s">
        <v>232</v>
      </c>
      <c r="P24" s="110" t="s">
        <v>270</v>
      </c>
      <c r="Q24" s="106" t="s">
        <v>233</v>
      </c>
      <c r="R24" s="163"/>
      <c r="S24" s="107"/>
      <c r="T24" s="108" t="s">
        <v>231</v>
      </c>
      <c r="U24" s="109"/>
      <c r="V24" s="108" t="s">
        <v>232</v>
      </c>
      <c r="W24" s="164" t="s">
        <v>270</v>
      </c>
    </row>
    <row r="25" ht="10.35" customHeight="1" spans="5:23">
      <c r="E25" s="53"/>
      <c r="F25" s="44"/>
      <c r="G25" s="54" t="s">
        <v>270</v>
      </c>
      <c r="H25" s="55"/>
      <c r="I25" s="55"/>
      <c r="J25" s="55"/>
      <c r="K25" s="111" t="s">
        <v>234</v>
      </c>
      <c r="L25" s="112"/>
      <c r="M25" s="113" t="s">
        <v>231</v>
      </c>
      <c r="N25" s="114"/>
      <c r="O25" s="113" t="s">
        <v>232</v>
      </c>
      <c r="P25" s="115" t="s">
        <v>270</v>
      </c>
      <c r="Q25" s="113" t="s">
        <v>235</v>
      </c>
      <c r="R25" s="165"/>
      <c r="S25" s="122"/>
      <c r="T25" s="113" t="s">
        <v>231</v>
      </c>
      <c r="U25" s="114"/>
      <c r="V25" s="113" t="s">
        <v>232</v>
      </c>
      <c r="W25" s="166" t="s">
        <v>270</v>
      </c>
    </row>
    <row r="26" ht="10.35" customHeight="1" spans="5:23">
      <c r="E26" s="53"/>
      <c r="F26" s="44"/>
      <c r="G26" s="56"/>
      <c r="H26" s="57"/>
      <c r="I26" s="57"/>
      <c r="J26" s="57"/>
      <c r="K26" s="116" t="s">
        <v>236</v>
      </c>
      <c r="L26" s="117"/>
      <c r="M26" s="118" t="s">
        <v>237</v>
      </c>
      <c r="N26" s="119" t="s">
        <v>270</v>
      </c>
      <c r="O26" s="118" t="s">
        <v>238</v>
      </c>
      <c r="P26" s="120"/>
      <c r="Q26" s="116"/>
      <c r="R26" s="167"/>
      <c r="S26" s="117"/>
      <c r="T26" s="118"/>
      <c r="U26" s="120"/>
      <c r="V26" s="118"/>
      <c r="W26" s="168"/>
    </row>
    <row r="27" ht="10.35" customHeight="1" spans="5:23">
      <c r="E27" s="49" t="s">
        <v>239</v>
      </c>
      <c r="F27" s="50"/>
      <c r="G27" s="51" t="s">
        <v>226</v>
      </c>
      <c r="H27" s="52" t="s">
        <v>227</v>
      </c>
      <c r="I27" s="52" t="s">
        <v>228</v>
      </c>
      <c r="J27" s="52" t="s">
        <v>229</v>
      </c>
      <c r="K27" s="106" t="s">
        <v>240</v>
      </c>
      <c r="L27" s="107"/>
      <c r="M27" s="108" t="s">
        <v>231</v>
      </c>
      <c r="N27" s="109"/>
      <c r="O27" s="108" t="s">
        <v>232</v>
      </c>
      <c r="P27" s="110" t="s">
        <v>270</v>
      </c>
      <c r="Q27" s="106" t="s">
        <v>241</v>
      </c>
      <c r="R27" s="163"/>
      <c r="S27" s="107"/>
      <c r="T27" s="108" t="s">
        <v>231</v>
      </c>
      <c r="U27" s="110" t="s">
        <v>270</v>
      </c>
      <c r="V27" s="108" t="s">
        <v>232</v>
      </c>
      <c r="W27" s="169"/>
    </row>
    <row r="28" ht="10.35" customHeight="1" spans="5:23">
      <c r="E28" s="53"/>
      <c r="F28" s="44"/>
      <c r="G28" s="58"/>
      <c r="H28" s="55"/>
      <c r="I28" s="121" t="s">
        <v>270</v>
      </c>
      <c r="J28" s="55"/>
      <c r="K28" s="113" t="s">
        <v>233</v>
      </c>
      <c r="L28" s="122"/>
      <c r="M28" s="113" t="s">
        <v>231</v>
      </c>
      <c r="N28" s="115" t="s">
        <v>270</v>
      </c>
      <c r="O28" s="113" t="s">
        <v>232</v>
      </c>
      <c r="P28" s="114"/>
      <c r="Q28" s="113" t="s">
        <v>242</v>
      </c>
      <c r="R28" s="165"/>
      <c r="S28" s="122"/>
      <c r="T28" s="113" t="s">
        <v>231</v>
      </c>
      <c r="U28" s="115" t="s">
        <v>270</v>
      </c>
      <c r="V28" s="113" t="s">
        <v>232</v>
      </c>
      <c r="W28" s="170"/>
    </row>
    <row r="29" ht="10.35" customHeight="1" spans="5:23">
      <c r="E29" s="59"/>
      <c r="F29" s="60"/>
      <c r="G29" s="61"/>
      <c r="H29" s="57"/>
      <c r="I29" s="123"/>
      <c r="J29" s="57"/>
      <c r="K29" s="124" t="s">
        <v>236</v>
      </c>
      <c r="L29" s="125"/>
      <c r="M29" s="118" t="s">
        <v>237</v>
      </c>
      <c r="N29" s="120"/>
      <c r="O29" s="118" t="s">
        <v>238</v>
      </c>
      <c r="P29" s="126" t="s">
        <v>270</v>
      </c>
      <c r="Q29" s="116"/>
      <c r="R29" s="167"/>
      <c r="S29" s="117"/>
      <c r="T29" s="171"/>
      <c r="U29" s="127"/>
      <c r="V29" s="171"/>
      <c r="W29" s="172"/>
    </row>
    <row r="30" ht="10.35" customHeight="1" spans="5:23">
      <c r="E30" s="49" t="s">
        <v>243</v>
      </c>
      <c r="F30" s="50"/>
      <c r="G30" s="51" t="s">
        <v>226</v>
      </c>
      <c r="H30" s="52" t="s">
        <v>227</v>
      </c>
      <c r="I30" s="52" t="s">
        <v>228</v>
      </c>
      <c r="J30" s="52" t="s">
        <v>229</v>
      </c>
      <c r="K30" s="106" t="s">
        <v>244</v>
      </c>
      <c r="L30" s="107"/>
      <c r="M30" s="108" t="s">
        <v>231</v>
      </c>
      <c r="N30" s="109"/>
      <c r="O30" s="108" t="s">
        <v>232</v>
      </c>
      <c r="P30" s="109"/>
      <c r="Q30" s="106" t="s">
        <v>245</v>
      </c>
      <c r="R30" s="163"/>
      <c r="S30" s="107"/>
      <c r="T30" s="108" t="s">
        <v>231</v>
      </c>
      <c r="U30" s="109"/>
      <c r="V30" s="108" t="s">
        <v>232</v>
      </c>
      <c r="W30" s="169"/>
    </row>
    <row r="31" ht="10.35" customHeight="1" spans="5:23">
      <c r="E31" s="53"/>
      <c r="F31" s="44"/>
      <c r="G31" s="58"/>
      <c r="H31" s="55"/>
      <c r="I31" s="55"/>
      <c r="J31" s="55"/>
      <c r="K31" s="111" t="s">
        <v>246</v>
      </c>
      <c r="L31" s="112"/>
      <c r="M31" s="113" t="s">
        <v>231</v>
      </c>
      <c r="N31" s="114"/>
      <c r="O31" s="113" t="s">
        <v>232</v>
      </c>
      <c r="P31" s="114"/>
      <c r="Q31" s="113" t="s">
        <v>247</v>
      </c>
      <c r="R31" s="165"/>
      <c r="S31" s="122"/>
      <c r="T31" s="113" t="s">
        <v>231</v>
      </c>
      <c r="U31" s="114"/>
      <c r="V31" s="113" t="s">
        <v>232</v>
      </c>
      <c r="W31" s="170"/>
    </row>
    <row r="32" ht="10.35" customHeight="1" spans="5:23">
      <c r="E32" s="59"/>
      <c r="F32" s="60"/>
      <c r="G32" s="61"/>
      <c r="H32" s="57"/>
      <c r="I32" s="57"/>
      <c r="J32" s="57"/>
      <c r="K32" s="116" t="s">
        <v>236</v>
      </c>
      <c r="L32" s="117"/>
      <c r="M32" s="118" t="s">
        <v>237</v>
      </c>
      <c r="N32" s="120"/>
      <c r="O32" s="118" t="s">
        <v>238</v>
      </c>
      <c r="P32" s="127"/>
      <c r="Q32" s="116"/>
      <c r="R32" s="167"/>
      <c r="S32" s="117"/>
      <c r="T32" s="171"/>
      <c r="U32" s="127"/>
      <c r="V32" s="171"/>
      <c r="W32" s="172"/>
    </row>
    <row r="33" ht="13.35" customHeight="1" spans="5:23">
      <c r="E33" s="49" t="s">
        <v>248</v>
      </c>
      <c r="F33" s="50"/>
      <c r="G33" s="51" t="s">
        <v>226</v>
      </c>
      <c r="H33" s="52" t="s">
        <v>227</v>
      </c>
      <c r="I33" s="52" t="s">
        <v>228</v>
      </c>
      <c r="J33" s="52" t="s">
        <v>229</v>
      </c>
      <c r="K33" s="106" t="s">
        <v>249</v>
      </c>
      <c r="L33" s="107"/>
      <c r="M33" s="108" t="s">
        <v>231</v>
      </c>
      <c r="N33" s="109"/>
      <c r="O33" s="108" t="s">
        <v>232</v>
      </c>
      <c r="P33" s="110" t="s">
        <v>270</v>
      </c>
      <c r="Q33" s="106" t="s">
        <v>250</v>
      </c>
      <c r="R33" s="163"/>
      <c r="S33" s="107"/>
      <c r="T33" s="108" t="s">
        <v>231</v>
      </c>
      <c r="U33" s="110" t="s">
        <v>270</v>
      </c>
      <c r="V33" s="108" t="s">
        <v>232</v>
      </c>
      <c r="W33" s="169"/>
    </row>
    <row r="34" ht="13.35" customHeight="1" spans="5:23">
      <c r="E34" s="53"/>
      <c r="F34" s="44"/>
      <c r="G34" s="62"/>
      <c r="H34" s="63"/>
      <c r="I34" s="63"/>
      <c r="J34" s="128" t="s">
        <v>270</v>
      </c>
      <c r="K34" s="116" t="s">
        <v>236</v>
      </c>
      <c r="L34" s="117"/>
      <c r="M34" s="116" t="s">
        <v>237</v>
      </c>
      <c r="N34" s="129"/>
      <c r="O34" s="130" t="s">
        <v>238</v>
      </c>
      <c r="P34" s="115" t="s">
        <v>270</v>
      </c>
      <c r="Q34" s="116"/>
      <c r="R34" s="167"/>
      <c r="S34" s="117"/>
      <c r="T34" s="113"/>
      <c r="U34" s="114"/>
      <c r="V34" s="113"/>
      <c r="W34" s="170"/>
    </row>
    <row r="35" ht="13.35" customHeight="1" spans="5:23">
      <c r="E35" s="49" t="s">
        <v>251</v>
      </c>
      <c r="F35" s="50"/>
      <c r="G35" s="51" t="s">
        <v>226</v>
      </c>
      <c r="H35" s="52" t="s">
        <v>227</v>
      </c>
      <c r="I35" s="52" t="s">
        <v>228</v>
      </c>
      <c r="J35" s="52" t="s">
        <v>229</v>
      </c>
      <c r="K35" s="106" t="s">
        <v>249</v>
      </c>
      <c r="L35" s="107"/>
      <c r="M35" s="108" t="s">
        <v>231</v>
      </c>
      <c r="N35" s="109"/>
      <c r="O35" s="108" t="s">
        <v>232</v>
      </c>
      <c r="P35" s="109"/>
      <c r="Q35" s="106" t="s">
        <v>252</v>
      </c>
      <c r="R35" s="163"/>
      <c r="S35" s="107"/>
      <c r="T35" s="108" t="s">
        <v>231</v>
      </c>
      <c r="U35" s="109"/>
      <c r="V35" s="108" t="s">
        <v>232</v>
      </c>
      <c r="W35" s="169"/>
    </row>
    <row r="36" ht="13.35" customHeight="1" spans="5:23">
      <c r="E36" s="53"/>
      <c r="F36" s="44"/>
      <c r="G36" s="62"/>
      <c r="H36" s="63"/>
      <c r="I36" s="63"/>
      <c r="J36" s="131"/>
      <c r="K36" s="116" t="s">
        <v>236</v>
      </c>
      <c r="L36" s="117"/>
      <c r="M36" s="116" t="s">
        <v>237</v>
      </c>
      <c r="N36" s="129"/>
      <c r="O36" s="130" t="s">
        <v>238</v>
      </c>
      <c r="P36" s="114"/>
      <c r="Q36" s="116"/>
      <c r="R36" s="167"/>
      <c r="S36" s="117"/>
      <c r="T36" s="113"/>
      <c r="U36" s="114"/>
      <c r="V36" s="113"/>
      <c r="W36" s="170"/>
    </row>
    <row r="37" ht="13.35" customHeight="1" spans="5:23">
      <c r="E37" s="49" t="s">
        <v>253</v>
      </c>
      <c r="F37" s="50"/>
      <c r="G37" s="51" t="s">
        <v>226</v>
      </c>
      <c r="H37" s="52" t="s">
        <v>227</v>
      </c>
      <c r="I37" s="52" t="s">
        <v>228</v>
      </c>
      <c r="J37" s="52" t="s">
        <v>229</v>
      </c>
      <c r="K37" s="106" t="s">
        <v>249</v>
      </c>
      <c r="L37" s="107"/>
      <c r="M37" s="108" t="s">
        <v>231</v>
      </c>
      <c r="N37" s="109"/>
      <c r="O37" s="108" t="s">
        <v>232</v>
      </c>
      <c r="P37" s="109"/>
      <c r="Q37" s="106" t="s">
        <v>245</v>
      </c>
      <c r="R37" s="163"/>
      <c r="S37" s="107"/>
      <c r="T37" s="108" t="s">
        <v>231</v>
      </c>
      <c r="U37" s="109"/>
      <c r="V37" s="108" t="s">
        <v>232</v>
      </c>
      <c r="W37" s="169"/>
    </row>
    <row r="38" ht="13.35" customHeight="1" spans="5:23">
      <c r="E38" s="53"/>
      <c r="F38" s="44"/>
      <c r="G38" s="62"/>
      <c r="H38" s="63"/>
      <c r="I38" s="63"/>
      <c r="J38" s="131"/>
      <c r="K38" s="116" t="s">
        <v>244</v>
      </c>
      <c r="L38" s="117"/>
      <c r="M38" s="113" t="s">
        <v>231</v>
      </c>
      <c r="N38" s="114"/>
      <c r="O38" s="113" t="s">
        <v>232</v>
      </c>
      <c r="P38" s="114"/>
      <c r="Q38" s="116" t="s">
        <v>236</v>
      </c>
      <c r="R38" s="167"/>
      <c r="S38" s="117"/>
      <c r="T38" s="113" t="s">
        <v>237</v>
      </c>
      <c r="U38" s="114"/>
      <c r="V38" s="113" t="s">
        <v>238</v>
      </c>
      <c r="W38" s="170"/>
    </row>
    <row r="39" ht="13.35" customHeight="1" spans="5:23">
      <c r="E39" s="64" t="s">
        <v>271</v>
      </c>
      <c r="F39" s="65"/>
      <c r="G39" s="51" t="s">
        <v>226</v>
      </c>
      <c r="H39" s="52" t="s">
        <v>227</v>
      </c>
      <c r="I39" s="52" t="s">
        <v>228</v>
      </c>
      <c r="J39" s="52" t="s">
        <v>229</v>
      </c>
      <c r="K39" s="132" t="s">
        <v>272</v>
      </c>
      <c r="L39" s="133"/>
      <c r="M39" s="133"/>
      <c r="N39" s="133"/>
      <c r="O39" s="133"/>
      <c r="P39" s="133"/>
      <c r="Q39" s="133"/>
      <c r="R39" s="133"/>
      <c r="S39" s="133"/>
      <c r="T39" s="133"/>
      <c r="U39" s="133"/>
      <c r="V39" s="133"/>
      <c r="W39" s="173"/>
    </row>
    <row r="40" ht="13.35" customHeight="1" spans="5:23">
      <c r="E40" s="66"/>
      <c r="F40" s="67"/>
      <c r="G40" s="62"/>
      <c r="H40" s="63"/>
      <c r="I40" s="134" t="s">
        <v>270</v>
      </c>
      <c r="J40" s="131"/>
      <c r="K40" s="135"/>
      <c r="L40" s="136"/>
      <c r="M40" s="136"/>
      <c r="N40" s="136"/>
      <c r="O40" s="136"/>
      <c r="P40" s="136"/>
      <c r="Q40" s="136"/>
      <c r="R40" s="136"/>
      <c r="S40" s="136"/>
      <c r="T40" s="136"/>
      <c r="U40" s="136"/>
      <c r="V40" s="136"/>
      <c r="W40" s="174"/>
    </row>
    <row r="41" ht="13.35" customHeight="1" spans="5:23">
      <c r="E41" s="68" t="s">
        <v>273</v>
      </c>
      <c r="F41" s="69"/>
      <c r="G41" s="51" t="s">
        <v>226</v>
      </c>
      <c r="H41" s="52" t="s">
        <v>227</v>
      </c>
      <c r="I41" s="52" t="s">
        <v>228</v>
      </c>
      <c r="J41" s="52" t="s">
        <v>229</v>
      </c>
      <c r="K41" s="137" t="s">
        <v>274</v>
      </c>
      <c r="L41" s="138"/>
      <c r="M41" s="138"/>
      <c r="N41" s="138"/>
      <c r="O41" s="138"/>
      <c r="P41" s="138"/>
      <c r="Q41" s="138"/>
      <c r="R41" s="138"/>
      <c r="S41" s="138"/>
      <c r="T41" s="138"/>
      <c r="U41" s="138"/>
      <c r="V41" s="138"/>
      <c r="W41" s="175"/>
    </row>
    <row r="42" ht="13.35" customHeight="1" spans="5:23">
      <c r="E42" s="70"/>
      <c r="F42" s="71"/>
      <c r="G42" s="72" t="s">
        <v>270</v>
      </c>
      <c r="H42" s="63"/>
      <c r="I42" s="63"/>
      <c r="J42" s="131"/>
      <c r="K42" s="139"/>
      <c r="L42" s="140"/>
      <c r="M42" s="140"/>
      <c r="N42" s="140"/>
      <c r="O42" s="140"/>
      <c r="P42" s="140"/>
      <c r="Q42" s="140"/>
      <c r="R42" s="140"/>
      <c r="S42" s="140"/>
      <c r="T42" s="140"/>
      <c r="U42" s="140"/>
      <c r="V42" s="140"/>
      <c r="W42" s="176"/>
    </row>
    <row r="43" ht="13.35" customHeight="1" spans="5:23">
      <c r="E43" s="68" t="s">
        <v>275</v>
      </c>
      <c r="F43" s="69"/>
      <c r="G43" s="51" t="s">
        <v>226</v>
      </c>
      <c r="H43" s="52" t="s">
        <v>227</v>
      </c>
      <c r="I43" s="52" t="s">
        <v>228</v>
      </c>
      <c r="J43" s="52" t="s">
        <v>229</v>
      </c>
      <c r="K43" s="141" t="s">
        <v>276</v>
      </c>
      <c r="L43" s="142"/>
      <c r="M43" s="142"/>
      <c r="N43" s="142"/>
      <c r="O43" s="142"/>
      <c r="P43" s="142"/>
      <c r="Q43" s="142"/>
      <c r="R43" s="142"/>
      <c r="S43" s="142"/>
      <c r="T43" s="142"/>
      <c r="U43" s="142"/>
      <c r="V43" s="142"/>
      <c r="W43" s="177"/>
    </row>
    <row r="44" ht="13.35" customHeight="1" spans="5:23">
      <c r="E44" s="70"/>
      <c r="F44" s="71"/>
      <c r="G44" s="72" t="s">
        <v>270</v>
      </c>
      <c r="H44" s="63"/>
      <c r="I44" s="63"/>
      <c r="J44" s="131"/>
      <c r="K44" s="143"/>
      <c r="L44" s="144"/>
      <c r="M44" s="144"/>
      <c r="N44" s="144"/>
      <c r="O44" s="144"/>
      <c r="P44" s="144"/>
      <c r="Q44" s="144"/>
      <c r="R44" s="144"/>
      <c r="S44" s="144"/>
      <c r="T44" s="144"/>
      <c r="U44" s="144"/>
      <c r="V44" s="144"/>
      <c r="W44" s="178"/>
    </row>
    <row r="45" ht="13.35" customHeight="1" spans="5:23">
      <c r="E45" s="68" t="s">
        <v>277</v>
      </c>
      <c r="F45" s="69"/>
      <c r="G45" s="51" t="s">
        <v>226</v>
      </c>
      <c r="H45" s="52" t="s">
        <v>227</v>
      </c>
      <c r="I45" s="52" t="s">
        <v>228</v>
      </c>
      <c r="J45" s="52" t="s">
        <v>229</v>
      </c>
      <c r="K45" s="141" t="s">
        <v>278</v>
      </c>
      <c r="L45" s="142"/>
      <c r="M45" s="142"/>
      <c r="N45" s="142"/>
      <c r="O45" s="142"/>
      <c r="P45" s="142"/>
      <c r="Q45" s="142"/>
      <c r="R45" s="142"/>
      <c r="S45" s="142"/>
      <c r="T45" s="142"/>
      <c r="U45" s="142"/>
      <c r="V45" s="142"/>
      <c r="W45" s="177"/>
    </row>
    <row r="46" ht="13.35" customHeight="1" spans="5:23">
      <c r="E46" s="70"/>
      <c r="F46" s="71"/>
      <c r="G46" s="72" t="s">
        <v>270</v>
      </c>
      <c r="H46" s="63"/>
      <c r="I46" s="63"/>
      <c r="J46" s="131"/>
      <c r="K46" s="143"/>
      <c r="L46" s="144"/>
      <c r="M46" s="144"/>
      <c r="N46" s="144"/>
      <c r="O46" s="144"/>
      <c r="P46" s="144"/>
      <c r="Q46" s="144"/>
      <c r="R46" s="144"/>
      <c r="S46" s="144"/>
      <c r="T46" s="144"/>
      <c r="U46" s="144"/>
      <c r="V46" s="144"/>
      <c r="W46" s="178"/>
    </row>
    <row r="47" ht="13.35" customHeight="1" spans="5:23">
      <c r="E47" s="49"/>
      <c r="F47" s="50"/>
      <c r="G47" s="51" t="s">
        <v>226</v>
      </c>
      <c r="H47" s="52" t="s">
        <v>227</v>
      </c>
      <c r="I47" s="52" t="s">
        <v>228</v>
      </c>
      <c r="J47" s="52" t="s">
        <v>229</v>
      </c>
      <c r="K47" s="145"/>
      <c r="L47" s="146"/>
      <c r="M47" s="146"/>
      <c r="N47" s="146"/>
      <c r="O47" s="146"/>
      <c r="P47" s="146"/>
      <c r="Q47" s="146"/>
      <c r="R47" s="146"/>
      <c r="S47" s="146"/>
      <c r="T47" s="146"/>
      <c r="U47" s="146"/>
      <c r="V47" s="146"/>
      <c r="W47" s="179"/>
    </row>
    <row r="48" ht="13.35" customHeight="1" spans="5:23">
      <c r="E48" s="73"/>
      <c r="F48" s="74"/>
      <c r="G48" s="24"/>
      <c r="H48" s="63"/>
      <c r="I48" s="63"/>
      <c r="J48" s="25"/>
      <c r="K48" s="147"/>
      <c r="L48" s="148"/>
      <c r="M48" s="148"/>
      <c r="N48" s="148"/>
      <c r="O48" s="148"/>
      <c r="P48" s="148"/>
      <c r="Q48" s="148"/>
      <c r="R48" s="148"/>
      <c r="S48" s="148"/>
      <c r="T48" s="148"/>
      <c r="U48" s="148"/>
      <c r="V48" s="148"/>
      <c r="W48" s="180"/>
    </row>
    <row r="49" ht="15.15" spans="5:23">
      <c r="E49" s="43"/>
      <c r="F49" s="43"/>
      <c r="G49" s="44"/>
      <c r="H49" s="44"/>
      <c r="I49" s="44"/>
      <c r="J49" s="44"/>
      <c r="K49" s="44"/>
      <c r="L49" s="44"/>
      <c r="M49" s="44"/>
      <c r="N49" s="44"/>
      <c r="O49" s="44"/>
      <c r="P49" s="44"/>
      <c r="Q49" s="44"/>
      <c r="R49" s="44"/>
      <c r="S49" s="44"/>
      <c r="T49" s="44"/>
      <c r="U49" s="44"/>
      <c r="V49" s="44"/>
      <c r="W49" s="44"/>
    </row>
    <row r="50" ht="51" customHeight="1" spans="5:23">
      <c r="E50" s="40" t="s">
        <v>254</v>
      </c>
      <c r="F50" s="41"/>
      <c r="G50" s="41"/>
      <c r="H50" s="41"/>
      <c r="I50" s="41"/>
      <c r="J50" s="41"/>
      <c r="K50" s="41"/>
      <c r="L50" s="41"/>
      <c r="M50" s="100"/>
      <c r="N50" s="101" t="s">
        <v>255</v>
      </c>
      <c r="O50" s="102"/>
      <c r="P50" s="102"/>
      <c r="Q50" s="102"/>
      <c r="R50" s="102"/>
      <c r="S50" s="102"/>
      <c r="T50" s="102"/>
      <c r="U50" s="102"/>
      <c r="V50" s="102"/>
      <c r="W50" s="161"/>
    </row>
    <row r="51" ht="13.35" customHeight="1" spans="5:23">
      <c r="E51" s="75" t="s">
        <v>256</v>
      </c>
      <c r="F51" s="75"/>
      <c r="G51" s="75"/>
      <c r="H51" s="75"/>
      <c r="I51" s="75"/>
      <c r="J51" s="75"/>
      <c r="K51" s="75"/>
      <c r="L51" s="75"/>
      <c r="M51" s="75"/>
      <c r="N51" s="75"/>
      <c r="O51" s="75"/>
      <c r="P51" s="75"/>
      <c r="Q51" s="75"/>
      <c r="R51" s="75"/>
      <c r="S51" s="75"/>
      <c r="T51" s="75"/>
      <c r="U51" s="75"/>
      <c r="V51" s="75"/>
      <c r="W51" s="75"/>
    </row>
    <row r="52" ht="13.35" customHeight="1" spans="5:23">
      <c r="E52" s="76" t="s">
        <v>257</v>
      </c>
      <c r="F52" s="76"/>
      <c r="G52" s="76"/>
      <c r="H52" s="76"/>
      <c r="I52" s="76"/>
      <c r="J52" s="76"/>
      <c r="K52" s="76"/>
      <c r="L52" s="76"/>
      <c r="M52" s="76"/>
      <c r="N52" s="76"/>
      <c r="O52" s="76"/>
      <c r="P52" s="76"/>
      <c r="Q52" s="76"/>
      <c r="R52" s="76"/>
      <c r="S52" s="76"/>
      <c r="T52" s="76"/>
      <c r="U52" s="76"/>
      <c r="V52" s="76"/>
      <c r="W52" s="76"/>
    </row>
    <row r="53" ht="13.35" customHeight="1" spans="5:23">
      <c r="E53" s="76" t="s">
        <v>258</v>
      </c>
      <c r="F53" s="76"/>
      <c r="G53" s="76"/>
      <c r="H53" s="76"/>
      <c r="I53" s="76"/>
      <c r="J53" s="76"/>
      <c r="K53" s="76"/>
      <c r="L53" s="76"/>
      <c r="M53" s="76"/>
      <c r="N53" s="76"/>
      <c r="O53" s="76"/>
      <c r="P53" s="149" t="s">
        <v>259</v>
      </c>
      <c r="Q53" s="149"/>
      <c r="R53" s="149"/>
      <c r="S53" s="149"/>
      <c r="T53" s="149"/>
      <c r="U53" s="149"/>
      <c r="V53" s="149"/>
      <c r="W53" s="149"/>
    </row>
    <row r="54" ht="17.45" customHeight="1" spans="16:23">
      <c r="P54" s="150"/>
      <c r="Q54" s="150"/>
      <c r="R54" s="150"/>
      <c r="S54" s="150"/>
      <c r="T54" s="150"/>
      <c r="U54" s="150"/>
      <c r="V54" s="150"/>
      <c r="W54" s="150"/>
    </row>
  </sheetData>
  <sheetProtection password="DD93" sheet="1" objects="1"/>
  <mergeCells count="107">
    <mergeCell ref="E1:W1"/>
    <mergeCell ref="M2:P2"/>
    <mergeCell ref="Q2:R2"/>
    <mergeCell ref="E3:W3"/>
    <mergeCell ref="E4:W4"/>
    <mergeCell ref="E5:W5"/>
    <mergeCell ref="E6:W6"/>
    <mergeCell ref="E7:W7"/>
    <mergeCell ref="E8:W8"/>
    <mergeCell ref="E9:W9"/>
    <mergeCell ref="E11:F11"/>
    <mergeCell ref="G11:W11"/>
    <mergeCell ref="E12:F12"/>
    <mergeCell ref="G12:K12"/>
    <mergeCell ref="L12:O12"/>
    <mergeCell ref="P12:W12"/>
    <mergeCell ref="E13:F13"/>
    <mergeCell ref="G13:K13"/>
    <mergeCell ref="L13:O13"/>
    <mergeCell ref="T13:V13"/>
    <mergeCell ref="E14:F14"/>
    <mergeCell ref="G14:K14"/>
    <mergeCell ref="L14:O14"/>
    <mergeCell ref="P14:W14"/>
    <mergeCell ref="E15:F15"/>
    <mergeCell ref="G15:K15"/>
    <mergeCell ref="L15:O15"/>
    <mergeCell ref="P15:W15"/>
    <mergeCell ref="E16:W16"/>
    <mergeCell ref="E17:W17"/>
    <mergeCell ref="E18:F18"/>
    <mergeCell ref="G18:J18"/>
    <mergeCell ref="K18:M18"/>
    <mergeCell ref="N18:P18"/>
    <mergeCell ref="Q18:W18"/>
    <mergeCell ref="E19:F19"/>
    <mergeCell ref="G19:J19"/>
    <mergeCell ref="K19:M19"/>
    <mergeCell ref="N19:W19"/>
    <mergeCell ref="E21:N21"/>
    <mergeCell ref="O21:W21"/>
    <mergeCell ref="E23:F23"/>
    <mergeCell ref="G23:J23"/>
    <mergeCell ref="K23:W23"/>
    <mergeCell ref="K24:L24"/>
    <mergeCell ref="Q24:S24"/>
    <mergeCell ref="K25:L25"/>
    <mergeCell ref="Q25:S25"/>
    <mergeCell ref="K26:L26"/>
    <mergeCell ref="Q26:S26"/>
    <mergeCell ref="K27:L27"/>
    <mergeCell ref="Q27:S27"/>
    <mergeCell ref="K28:L28"/>
    <mergeCell ref="Q28:S28"/>
    <mergeCell ref="K29:L29"/>
    <mergeCell ref="Q29:S29"/>
    <mergeCell ref="K30:L30"/>
    <mergeCell ref="Q30:S30"/>
    <mergeCell ref="K31:L31"/>
    <mergeCell ref="Q31:S31"/>
    <mergeCell ref="K32:L32"/>
    <mergeCell ref="Q32:S32"/>
    <mergeCell ref="K33:L33"/>
    <mergeCell ref="Q33:S33"/>
    <mergeCell ref="K34:L34"/>
    <mergeCell ref="Q34:S34"/>
    <mergeCell ref="K35:L35"/>
    <mergeCell ref="Q35:S35"/>
    <mergeCell ref="K36:L36"/>
    <mergeCell ref="Q36:S36"/>
    <mergeCell ref="K37:L37"/>
    <mergeCell ref="Q37:S37"/>
    <mergeCell ref="K38:L38"/>
    <mergeCell ref="Q38:S38"/>
    <mergeCell ref="E50:M50"/>
    <mergeCell ref="N50:W50"/>
    <mergeCell ref="E51:W51"/>
    <mergeCell ref="P53:W53"/>
    <mergeCell ref="G25:G26"/>
    <mergeCell ref="G28:G29"/>
    <mergeCell ref="G31:G32"/>
    <mergeCell ref="H25:H26"/>
    <mergeCell ref="H28:H29"/>
    <mergeCell ref="H31:H32"/>
    <mergeCell ref="I25:I26"/>
    <mergeCell ref="I28:I29"/>
    <mergeCell ref="I31:I32"/>
    <mergeCell ref="J25:J26"/>
    <mergeCell ref="J28:J29"/>
    <mergeCell ref="J31:J32"/>
    <mergeCell ref="A1:C3"/>
    <mergeCell ref="E24:F26"/>
    <mergeCell ref="E27:F29"/>
    <mergeCell ref="E30:F32"/>
    <mergeCell ref="E33:F34"/>
    <mergeCell ref="E35:F36"/>
    <mergeCell ref="E37:F38"/>
    <mergeCell ref="E39:F40"/>
    <mergeCell ref="K39:W40"/>
    <mergeCell ref="E41:F42"/>
    <mergeCell ref="K41:W42"/>
    <mergeCell ref="E43:F44"/>
    <mergeCell ref="K43:W44"/>
    <mergeCell ref="E45:F46"/>
    <mergeCell ref="K45:W46"/>
    <mergeCell ref="E47:F48"/>
    <mergeCell ref="K47:W48"/>
  </mergeCells>
  <printOptions horizontalCentered="1" verticalCentered="1"/>
  <pageMargins left="0.393700787401575" right="0.393700787401575" top="0.393700787401575" bottom="0.393700787401575" header="0.31496062992126" footer="0.31496062992126"/>
  <pageSetup paperSize="9" scale="68"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Company>事業部</Company>
  <Application>Excel iOS</Application>
  <HeadingPairs>
    <vt:vector size="2" baseType="variant">
      <vt:variant>
        <vt:lpstr>工作表</vt:lpstr>
      </vt:variant>
      <vt:variant>
        <vt:i4>8</vt:i4>
      </vt:variant>
    </vt:vector>
  </HeadingPairs>
  <TitlesOfParts>
    <vt:vector size="8" baseType="lpstr">
      <vt:lpstr>出場申込書</vt:lpstr>
      <vt:lpstr>個人競技 選手名簿</vt:lpstr>
      <vt:lpstr>団体競技 双葉キッズ</vt:lpstr>
      <vt:lpstr>団体競技 三つ葉キッズ</vt:lpstr>
      <vt:lpstr>宿泊・食事</vt:lpstr>
      <vt:lpstr>お弁当</vt:lpstr>
      <vt:lpstr>アレルギー表 </vt:lpstr>
      <vt:lpstr>アレルギー表記入例(アレルギー・宗教)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株式会社グローバルアリーナ</dc:creator>
  <cp:lastModifiedBy>ステファン</cp:lastModifiedBy>
  <cp:revision>5</cp:revision>
  <dcterms:created xsi:type="dcterms:W3CDTF">2012-07-14T03:55:00Z</dcterms:created>
  <dcterms:modified xsi:type="dcterms:W3CDTF">2026-02-17T07:24:54Z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8DADA7AC377045A789920482202E438C_13</vt:lpwstr>
  </property>
  <property fmtid="{D5CDD505-2E9C-101B-9397-08002B2CF9AE}" pid="3" name="KSOProductBuildVer">
    <vt:lpwstr>1041-12.2.0.13489</vt:lpwstr>
  </property>
</Properties>
</file>