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820"/>
  </bookViews>
  <sheets>
    <sheet name="出場申込書" sheetId="1" r:id="rId1"/>
    <sheet name="チーム対抗個人競技 " sheetId="2" r:id="rId2"/>
    <sheet name="団体競技 (ボール5)" sheetId="7" r:id="rId3"/>
    <sheet name="団体競技 (フープ3・クラブ2)" sheetId="8" r:id="rId4"/>
    <sheet name="宿泊・食事" sheetId="9" r:id="rId5"/>
    <sheet name="請書" sheetId="4" state="hidden" r:id="rId6"/>
    <sheet name="お弁当" sheetId="10" r:id="rId7"/>
    <sheet name="アレルギー表 " sheetId="5" r:id="rId8"/>
    <sheet name="アレルギー表記入例(アレルギー・宗教)" sheetId="6" r:id="rId9"/>
  </sheets>
  <definedNames>
    <definedName name="_xlnm.Print_Area" localSheetId="0">出場申込書!$A$1:$Q$42</definedName>
    <definedName name="_xlnm.Print_Area" localSheetId="1">'チーム対抗個人競技 '!$A$1:$F$29</definedName>
    <definedName name="_xlnm.Print_Area" localSheetId="5">請書!$A$1:$AU$85</definedName>
    <definedName name="_xlnm.Print_Area" localSheetId="2">'団体競技 (ボール5)'!$A$1:$F$22</definedName>
    <definedName name="_xlnm.Print_Area" localSheetId="3">'団体競技 (フープ3・クラブ2)'!$A$1:$F$22</definedName>
    <definedName name="_xlnm.Print_Area" localSheetId="4">宿泊・食事!$A$1:$AV$95</definedName>
    <definedName name="_xlnm.Print_Area" localSheetId="6">お弁当!$A$1:$L$60</definedName>
  </definedNames>
  <calcPr calcId="144525" concurrentCalc="0"/>
</workbook>
</file>

<file path=xl/comments1.xml><?xml version="1.0" encoding="utf-8"?>
<comments xmlns="http://schemas.openxmlformats.org/spreadsheetml/2006/main">
  <authors>
    <author>ステファン</author>
  </authors>
  <commentList>
    <comment ref="B19" authorId="0">
      <text>
        <r>
          <rPr>
            <b/>
            <sz val="9"/>
            <rFont val="ＭＳ Ｐゴシック"/>
            <charset val="128"/>
          </rPr>
          <t>前泊の場合</t>
        </r>
      </text>
    </comment>
    <comment ref="B21" authorId="0">
      <text>
        <r>
          <rPr>
            <b/>
            <sz val="9"/>
            <rFont val="ＭＳ Ｐゴシック"/>
            <charset val="128"/>
          </rPr>
          <t>後泊の場合</t>
        </r>
      </text>
    </comment>
    <comment ref="B22" authorId="0">
      <text>
        <r>
          <rPr>
            <b/>
            <sz val="9"/>
            <rFont val="ＭＳ Ｐゴシック"/>
            <charset val="128"/>
          </rPr>
          <t>後白の場合</t>
        </r>
      </text>
    </comment>
    <comment ref="B51" authorId="0">
      <text>
        <r>
          <rPr>
            <b/>
            <sz val="9"/>
            <rFont val="ＭＳ Ｐゴシック"/>
            <charset val="128"/>
          </rPr>
          <t>前泊の場合</t>
        </r>
      </text>
    </comment>
    <comment ref="B55" authorId="0">
      <text>
        <r>
          <rPr>
            <b/>
            <sz val="9"/>
            <rFont val="ＭＳ Ｐゴシック"/>
            <charset val="128"/>
          </rPr>
          <t>後泊の場合</t>
        </r>
      </text>
    </comment>
    <comment ref="B57" authorId="0">
      <text>
        <r>
          <rPr>
            <b/>
            <sz val="9"/>
            <rFont val="ＭＳ Ｐゴシック"/>
            <charset val="128"/>
          </rPr>
          <t>後泊の場合</t>
        </r>
      </text>
    </comment>
    <comment ref="B59" authorId="0">
      <text>
        <r>
          <rPr>
            <b/>
            <sz val="9"/>
            <rFont val="ＭＳ Ｐゴシック"/>
            <charset val="128"/>
          </rPr>
          <t>後泊の場合</t>
        </r>
      </text>
    </comment>
  </commentList>
</comments>
</file>

<file path=xl/sharedStrings.xml><?xml version="1.0" encoding="utf-8"?>
<sst xmlns="http://schemas.openxmlformats.org/spreadsheetml/2006/main" count="924" uniqueCount="329">
  <si>
    <t>サニックスOpen国際新体操選手権2026</t>
  </si>
  <si>
    <t>　出場申込書</t>
  </si>
  <si>
    <t>色付きの個所をご記入ください</t>
  </si>
  <si>
    <t>記入日</t>
  </si>
  <si>
    <t>チーム名</t>
  </si>
  <si>
    <t>監督名</t>
  </si>
  <si>
    <t>フリガナ　</t>
  </si>
  <si>
    <t>コーチ名</t>
  </si>
  <si>
    <t>フリガナ</t>
  </si>
  <si>
    <t>郵便番号</t>
  </si>
  <si>
    <t>住所</t>
  </si>
  <si>
    <t>連 絡 先</t>
  </si>
  <si>
    <t>携帯</t>
  </si>
  <si>
    <t>E-Mail</t>
  </si>
  <si>
    <t>所属団体</t>
  </si>
  <si>
    <t>①</t>
  </si>
  <si>
    <t>②</t>
  </si>
  <si>
    <t>③</t>
  </si>
  <si>
    <t>④</t>
  </si>
  <si>
    <t>※合同チームは、複数の所属からの編成を認めます。各所属名をご記入ください。</t>
  </si>
  <si>
    <t>出場種目</t>
  </si>
  <si>
    <r>
      <rPr>
        <b/>
        <sz val="14"/>
        <rFont val="ＭＳ Ｐ明朝"/>
        <charset val="128"/>
      </rPr>
      <t xml:space="preserve"> 出場種目
</t>
    </r>
    <r>
      <rPr>
        <b/>
        <sz val="12"/>
        <color rgb="FFFF0000"/>
        <rFont val="ＭＳ Ｐ明朝"/>
        <charset val="128"/>
      </rPr>
      <t>（○を記入）</t>
    </r>
  </si>
  <si>
    <t>チーム対抗
個人競技</t>
  </si>
  <si>
    <t>団体競技
ボール5</t>
  </si>
  <si>
    <t>団体競技
フープ3・クラブ2</t>
  </si>
  <si>
    <t xml:space="preserve">  大会参加費</t>
  </si>
  <si>
    <t>参加費</t>
  </si>
  <si>
    <t>出場チーム数</t>
  </si>
  <si>
    <t>大会参加費　合計</t>
  </si>
  <si>
    <t>チーム対抗 個人競技</t>
  </si>
  <si>
    <t>チーム</t>
  </si>
  <si>
    <t>団体競技 ボール5</t>
  </si>
  <si>
    <t>団体競技 フープ3・クラブ2</t>
  </si>
  <si>
    <t>帯同審判</t>
  </si>
  <si>
    <t>氏名</t>
  </si>
  <si>
    <t>ふりがな</t>
  </si>
  <si>
    <t>審判資格（種）</t>
  </si>
  <si>
    <t>必要審判人数</t>
  </si>
  <si>
    <t>帯同審判人数</t>
  </si>
  <si>
    <t>審判負担金　合計</t>
  </si>
  <si>
    <t>※審判が派遣できないチームは、負担金として、出場1チームにつき、20,000円をご負担下さい</t>
  </si>
  <si>
    <t xml:space="preserve">  お振込金額</t>
  </si>
  <si>
    <t>　 日帰り施設利用料（当日精算）</t>
  </si>
  <si>
    <t>2月6日(金)</t>
  </si>
  <si>
    <t>2月7日(土)</t>
  </si>
  <si>
    <t>2月8日(日)</t>
  </si>
  <si>
    <t>合計</t>
  </si>
  <si>
    <t>日帰り人数
1,500円／１人</t>
  </si>
  <si>
    <t>※宿泊でのご参加チームにについては日帰り利用料は 必要ありません。
※コーチ、監督は日帰り料金は発生しません。</t>
  </si>
  <si>
    <t>※日帰り施設利用料は当日フロントにてお支払いください</t>
  </si>
  <si>
    <t>※内容の変更時には、お手数ですが都度この申込書を送ってください。間違いのもとになるため、お電話での変更連絡はご遠慮ください。</t>
  </si>
  <si>
    <t>メールアドレス　sanixopen@global-arena.org</t>
  </si>
  <si>
    <t>サニックス Open 新体操チーム選手権2026</t>
  </si>
  <si>
    <t>出場チーム名簿 　チーム対抗競技</t>
  </si>
  <si>
    <t>初目</t>
  </si>
  <si>
    <t>選手名</t>
  </si>
  <si>
    <t>生年月日</t>
  </si>
  <si>
    <t>フープ</t>
  </si>
  <si>
    <t>ボール</t>
  </si>
  <si>
    <t>クラブ</t>
  </si>
  <si>
    <t>リボン</t>
  </si>
  <si>
    <t>2日目</t>
  </si>
  <si>
    <t>補</t>
  </si>
  <si>
    <t>※補欠は2日共通です。</t>
  </si>
  <si>
    <t>※選手名、ふりがなは姓名の間を一文字空けてください。</t>
  </si>
  <si>
    <t>※一選手が必ず二種目を演技すること。但し、同じ種目をしてはならない。</t>
  </si>
  <si>
    <t>出場チーム名簿 　団体競技 ボール5</t>
  </si>
  <si>
    <t>出場チーム名簿 　団体競技　 フープ3・クラブ2</t>
  </si>
  <si>
    <t>サニックスOpen国際新体操選手権２０２６</t>
  </si>
  <si>
    <t>申込日</t>
  </si>
  <si>
    <t>年</t>
  </si>
  <si>
    <t>月</t>
  </si>
  <si>
    <t>日</t>
  </si>
  <si>
    <t>受付日</t>
  </si>
  <si>
    <t>　色塗りつぶし箇所</t>
  </si>
  <si>
    <r>
      <rPr>
        <b/>
        <u/>
        <sz val="11"/>
        <color rgb="FFFF0000"/>
        <rFont val="ＭＳ Ｐゴシック"/>
        <charset val="128"/>
      </rPr>
      <t>のみ</t>
    </r>
    <r>
      <rPr>
        <b/>
        <sz val="11"/>
        <color rgb="FFFF0000"/>
        <rFont val="ＭＳ Ｐゴシック"/>
        <charset val="128"/>
      </rPr>
      <t>ご記入下さい</t>
    </r>
  </si>
  <si>
    <r>
      <rPr>
        <sz val="14"/>
        <color rgb="FFFFFFFF"/>
        <rFont val="HG創英角ｺﾞｼｯｸUB"/>
        <charset val="128"/>
      </rPr>
      <t xml:space="preserve">食事宿泊申込書 </t>
    </r>
    <r>
      <rPr>
        <sz val="10"/>
        <color indexed="9"/>
        <rFont val="HG創英角ｺﾞｼｯｸUB"/>
        <charset val="128"/>
      </rPr>
      <t>兼</t>
    </r>
    <r>
      <rPr>
        <sz val="14"/>
        <color rgb="FFFFFFFF"/>
        <rFont val="HG創英角ｺﾞｼｯｸUB"/>
        <charset val="128"/>
      </rPr>
      <t xml:space="preserve"> 個別請書</t>
    </r>
  </si>
  <si>
    <t>担当</t>
  </si>
  <si>
    <t>入力</t>
  </si>
  <si>
    <t>精算情報</t>
  </si>
  <si>
    <r>
      <rPr>
        <sz val="11"/>
        <rFont val="ＭＳ Ｐゴシック"/>
        <charset val="128"/>
      </rPr>
      <t xml:space="preserve">顧客 </t>
    </r>
    <r>
      <rPr>
        <b/>
        <sz val="11"/>
        <rFont val="ＭＳ Ｐゴシック"/>
        <charset val="128"/>
      </rPr>
      <t>Ｉ Ｄ</t>
    </r>
    <r>
      <rPr>
        <sz val="11"/>
        <rFont val="ＭＳ Ｐゴシック"/>
        <charset val="128"/>
      </rPr>
      <t>　</t>
    </r>
  </si>
  <si>
    <t>/</t>
  </si>
  <si>
    <t>支払い方法</t>
  </si>
  <si>
    <t>現金　／　クレジット</t>
  </si>
  <si>
    <t>予約番号</t>
  </si>
  <si>
    <t>領収証宛名</t>
  </si>
  <si>
    <t>日時</t>
  </si>
  <si>
    <t>～</t>
  </si>
  <si>
    <t>泊</t>
  </si>
  <si>
    <t>室料</t>
  </si>
  <si>
    <t>団体名</t>
  </si>
  <si>
    <t>日付</t>
  </si>
  <si>
    <t>宿泊タイプ</t>
  </si>
  <si>
    <t>単価</t>
  </si>
  <si>
    <t>人数</t>
  </si>
  <si>
    <t>様</t>
  </si>
  <si>
    <t>クラブハウス/ロッジ シングル</t>
  </si>
  <si>
    <t>クラブハウス/ロッジ ツイン</t>
  </si>
  <si>
    <t>申込者</t>
  </si>
  <si>
    <t>A棟 シングル</t>
  </si>
  <si>
    <t>〒</t>
  </si>
  <si>
    <t>A棟 ツイン</t>
  </si>
  <si>
    <t>メール</t>
  </si>
  <si>
    <t>レジデンス 3ベッド/4ベッド</t>
  </si>
  <si>
    <t>移動手段</t>
  </si>
  <si>
    <t>自家用車　/　マイクロバス　/　公共機関　/　タクシー</t>
  </si>
  <si>
    <t>大部屋　大人</t>
  </si>
  <si>
    <t>宿泊者人数＆性別</t>
  </si>
  <si>
    <t>大部屋　中高生</t>
  </si>
  <si>
    <t>個室 シングル</t>
  </si>
  <si>
    <t>個室 ツイン</t>
  </si>
  <si>
    <t>レジデンス</t>
  </si>
  <si>
    <t>添 寝</t>
  </si>
  <si>
    <t>エキストラベッド</t>
  </si>
  <si>
    <t>男子</t>
  </si>
  <si>
    <t>女子</t>
  </si>
  <si>
    <t>男性</t>
  </si>
  <si>
    <t>女性</t>
  </si>
  <si>
    <r>
      <rPr>
        <sz val="10"/>
        <color rgb="FFFF0000"/>
        <rFont val="ＭＳ Ｐゴシック"/>
        <charset val="128"/>
      </rPr>
      <t xml:space="preserve">        </t>
    </r>
    <r>
      <rPr>
        <b/>
        <sz val="10"/>
        <color rgb="FFFF0000"/>
        <rFont val="ＭＳ Ｐゴシック"/>
        <charset val="128"/>
      </rPr>
      <t>㊟</t>
    </r>
    <r>
      <rPr>
        <sz val="10"/>
        <color rgb="FFFF0000"/>
        <rFont val="ＭＳ Ｐゴシック"/>
        <charset val="128"/>
      </rPr>
      <t>　１．A棟の個室は、他のツインより新しく改装されて、1,100円高いです</t>
    </r>
  </si>
  <si>
    <t>　　 　　　 ２．レジデンスは、３～４名で泊まれるキッチン付きのスイートルームです。</t>
  </si>
  <si>
    <t>　　 　　　 　　室数単位での料金設定ですので、希望室数をご記入下さい。</t>
  </si>
  <si>
    <t>　　 　　　 ３．個室が足りない時、エキストラベッドを追加する場合があります</t>
  </si>
  <si>
    <t>その他、ご要望等（ご自由にご記入ください）</t>
  </si>
  <si>
    <t>備考</t>
  </si>
  <si>
    <t>注意事項（宿泊）</t>
  </si>
  <si>
    <r>
      <rPr>
        <b/>
        <sz val="10"/>
        <color rgb="FFFF0000"/>
        <rFont val="ＭＳ Ｐゴシック"/>
        <charset val="128"/>
      </rPr>
      <t xml:space="preserve">個室について
</t>
    </r>
    <r>
      <rPr>
        <sz val="10"/>
        <color rgb="FFFF0000"/>
        <rFont val="ＭＳ Ｐゴシック"/>
        <charset val="128"/>
      </rPr>
      <t>　　</t>
    </r>
    <r>
      <rPr>
        <sz val="10"/>
        <rFont val="ＭＳ Ｐゴシック"/>
        <charset val="128"/>
      </rPr>
      <t>・ご希望の部屋タイプに応じられない場合がございます。ご了承ください。
　　・寝間着をご持参下さい。</t>
    </r>
    <r>
      <rPr>
        <b/>
        <sz val="10"/>
        <color rgb="FFFF0000"/>
        <rFont val="ＭＳ Ｐゴシック"/>
        <charset val="128"/>
      </rPr>
      <t xml:space="preserve">
　ロッジ大部屋について
</t>
    </r>
    <r>
      <rPr>
        <sz val="10"/>
        <color rgb="FFFF0000"/>
        <rFont val="ＭＳ Ｐゴシック"/>
        <charset val="128"/>
      </rPr>
      <t>　　</t>
    </r>
    <r>
      <rPr>
        <sz val="10"/>
        <rFont val="ＭＳ Ｐゴシック"/>
        <charset val="128"/>
      </rPr>
      <t>・2段ベッドの部屋です。アメニティ不設置の為、タオル類や歯磨きセット、パジャ
　　　マとスリッパ等はご持参下さい。
　　・お帰りの際、シーツ交換とお部屋清掃を各自に行って、清掃チェック票をフロン
　　　トにご提出下さい。</t>
    </r>
    <r>
      <rPr>
        <b/>
        <sz val="10"/>
        <color rgb="FFFF0000"/>
        <rFont val="ＭＳ Ｐゴシック"/>
        <charset val="128"/>
      </rPr>
      <t xml:space="preserve">
　部屋割りやキャンセル料について
</t>
    </r>
    <r>
      <rPr>
        <sz val="10"/>
        <color rgb="FFFF0000"/>
        <rFont val="ＭＳ Ｐゴシック"/>
        <charset val="128"/>
      </rPr>
      <t>　　</t>
    </r>
    <r>
      <rPr>
        <sz val="10"/>
        <rFont val="ＭＳ Ｐゴシック"/>
        <charset val="128"/>
      </rPr>
      <t>・お部屋割りについては、当社にて決めさせて頂きます。ご了承ください。
　　・当日の宿泊キャンセルは、キャンセル料が１００％掛かります。ご注意下さい。</t>
    </r>
    <r>
      <rPr>
        <sz val="10"/>
        <color rgb="FFFF0000"/>
        <rFont val="ＭＳ Ｐゴシック"/>
        <charset val="128"/>
      </rPr>
      <t xml:space="preserve">
</t>
    </r>
    <r>
      <rPr>
        <b/>
        <sz val="10"/>
        <color rgb="FFFF0000"/>
        <rFont val="ＭＳ Ｐゴシック"/>
        <charset val="128"/>
      </rPr>
      <t xml:space="preserve">　シーズナリティー料金適用について
</t>
    </r>
    <r>
      <rPr>
        <sz val="10"/>
        <color rgb="FFFF0000"/>
        <rFont val="ＭＳ Ｐゴシック"/>
        <charset val="128"/>
      </rPr>
      <t>　　</t>
    </r>
    <r>
      <rPr>
        <sz val="10"/>
        <rFont val="ＭＳ Ｐゴシック"/>
        <charset val="128"/>
      </rPr>
      <t xml:space="preserve">・毎週土曜日や連休、繁忙期で通常宿泊料に１，１００円の追加料金が追加さ
　　　れています。
</t>
    </r>
    <r>
      <rPr>
        <b/>
        <sz val="10"/>
        <color rgb="FFFF0000"/>
        <rFont val="ＭＳ Ｐゴシック"/>
        <charset val="128"/>
      </rPr>
      <t xml:space="preserve">　福岡県宿泊税について
</t>
    </r>
    <r>
      <rPr>
        <sz val="10"/>
        <rFont val="ＭＳ Ｐゴシック"/>
        <charset val="128"/>
      </rPr>
      <t>　　・宿泊料金とは別に、ご宿泊1名様の1泊に対して、福岡県宿泊税が課せられま
　　　す（200円）。</t>
    </r>
  </si>
  <si>
    <t>福岡県宿泊税</t>
  </si>
  <si>
    <t>　　</t>
  </si>
  <si>
    <t>料飲予約情報</t>
  </si>
  <si>
    <t>食事アレルギー ／ 禁忌食</t>
  </si>
  <si>
    <t>食堂朝食　（990円）</t>
  </si>
  <si>
    <t>食堂昼食　（990円）</t>
  </si>
  <si>
    <t>食堂夕食（1,320円）</t>
  </si>
  <si>
    <t>有　／　無　</t>
  </si>
  <si>
    <t>開始</t>
  </si>
  <si>
    <t>：</t>
  </si>
  <si>
    <t>ノーサイド</t>
  </si>
  <si>
    <t>　食事アレルギー等が有の場合、</t>
  </si>
  <si>
    <t>変更</t>
  </si>
  <si>
    <t>懇親会</t>
  </si>
  <si>
    <r>
      <rPr>
        <b/>
        <sz val="10"/>
        <color rgb="FFFF0000"/>
        <rFont val="ＭＳ Ｐゴシック"/>
        <charset val="128"/>
      </rPr>
      <t>　　　</t>
    </r>
    <r>
      <rPr>
        <sz val="10"/>
        <color rgb="FFFF0000"/>
        <rFont val="ＭＳ Ｐゴシック"/>
        <charset val="128"/>
      </rPr>
      <t>別シートの「アレルギー等</t>
    </r>
  </si>
  <si>
    <t>弁当</t>
  </si>
  <si>
    <t>対応申込書」の記入例を</t>
  </si>
  <si>
    <t>お弁当!A1</t>
  </si>
  <si>
    <t>　　　参考しながら、ご来館11日</t>
  </si>
  <si>
    <t>　　　前までにご提出下さい。</t>
  </si>
  <si>
    <t>　　　なお、11日間前を過ぎれば、</t>
  </si>
  <si>
    <t>　　　ご対応し兼ねますので、</t>
  </si>
  <si>
    <t>　　　注意下さい。</t>
  </si>
  <si>
    <t>アレルギー調査票はこちら</t>
  </si>
  <si>
    <t>注意事項（食事）</t>
  </si>
  <si>
    <r>
      <rPr>
        <b/>
        <sz val="10"/>
        <color rgb="FFFF0000"/>
        <rFont val="ＭＳ Ｐゴシック"/>
        <charset val="128"/>
      </rPr>
      <t>　食事キャンセルについて</t>
    </r>
    <r>
      <rPr>
        <sz val="10"/>
        <color rgb="FFFF0000"/>
        <rFont val="ＭＳ Ｐゴシック"/>
        <charset val="128"/>
      </rPr>
      <t xml:space="preserve">
　　　</t>
    </r>
    <r>
      <rPr>
        <sz val="10"/>
        <rFont val="ＭＳ Ｐゴシック"/>
        <charset val="128"/>
      </rPr>
      <t>・弁当のキャンセルは、３日前までにお願いします。３日前を過ぎますと、弁当代が１００％掛かります。
　　　・当日の食堂食事キャンセルは、出来かねますので、食事代が１００％掛かります。
　　　・また、前日の食堂食事キャンセルは、夜１９：００までで締め切らせていただきます。
　</t>
    </r>
    <r>
      <rPr>
        <b/>
        <sz val="10"/>
        <color rgb="FFFF0000"/>
        <rFont val="ＭＳ Ｐゴシック"/>
        <charset val="128"/>
      </rPr>
      <t>食事時間について</t>
    </r>
    <r>
      <rPr>
        <sz val="10"/>
        <color rgb="FFFF0000"/>
        <rFont val="ＭＳ Ｐゴシック"/>
        <charset val="128"/>
      </rPr>
      <t xml:space="preserve">
</t>
    </r>
    <r>
      <rPr>
        <sz val="10"/>
        <rFont val="ＭＳ Ｐゴシック"/>
        <charset val="128"/>
      </rPr>
      <t>　　　・他の宿泊団体の食事時間と調整しながら、当社にて決めさせて頂きます。</t>
    </r>
  </si>
  <si>
    <t>別手配料理情報 ／ 追加項目</t>
  </si>
  <si>
    <t>時間</t>
  </si>
  <si>
    <t>料理種類</t>
  </si>
  <si>
    <t>数量</t>
  </si>
  <si>
    <t>場所/備考</t>
  </si>
  <si>
    <t>項目</t>
  </si>
  <si>
    <t>さくら</t>
  </si>
  <si>
    <t>番</t>
  </si>
  <si>
    <t>ショップ</t>
  </si>
  <si>
    <r>
      <rPr>
        <b/>
        <sz val="11"/>
        <rFont val="ＭＳ Ｐゴシック"/>
        <charset val="128"/>
      </rPr>
      <t>お見積り （</t>
    </r>
    <r>
      <rPr>
        <b/>
        <sz val="11"/>
        <color rgb="FFFF0000"/>
        <rFont val="ＭＳ Ｐゴシック"/>
        <charset val="128"/>
      </rPr>
      <t>ご記入時現在 　</t>
    </r>
    <r>
      <rPr>
        <b/>
        <sz val="8"/>
        <color indexed="10"/>
        <rFont val="ＭＳ Ｐゴシック"/>
        <charset val="128"/>
      </rPr>
      <t>※部屋割りによって部屋タイプが変わることがあります</t>
    </r>
    <r>
      <rPr>
        <b/>
        <sz val="11"/>
        <rFont val="ＭＳ Ｐゴシック"/>
        <charset val="128"/>
      </rPr>
      <t>）</t>
    </r>
  </si>
  <si>
    <t>宿泊関係</t>
  </si>
  <si>
    <t>部屋タイプ</t>
  </si>
  <si>
    <t>２月６日（金）</t>
  </si>
  <si>
    <t>２月７日（土）</t>
  </si>
  <si>
    <t>２月８日（日）</t>
  </si>
  <si>
    <t>２月９日（月）</t>
  </si>
  <si>
    <t>小計</t>
  </si>
  <si>
    <t>クラブハウス/ロッジ　シングル</t>
  </si>
  <si>
    <t>クラブハウス/ロッジ　ツイン</t>
  </si>
  <si>
    <t>A棟　シングル</t>
  </si>
  <si>
    <t>A棟　ツイン</t>
  </si>
  <si>
    <t>ロッジ　大人</t>
  </si>
  <si>
    <t>ロッジ　中高生</t>
  </si>
  <si>
    <t>宿泊税</t>
  </si>
  <si>
    <t>食事関係</t>
  </si>
  <si>
    <t>食事</t>
  </si>
  <si>
    <t>２月１０日（火）</t>
  </si>
  <si>
    <t>食数</t>
  </si>
  <si>
    <t>朝食</t>
  </si>
  <si>
    <t>昼食/弁当</t>
  </si>
  <si>
    <t>夕食</t>
  </si>
  <si>
    <t>お見積り合計</t>
  </si>
  <si>
    <t>特記事項</t>
  </si>
  <si>
    <t>サニックスOpen新体操チーム選手権2025</t>
  </si>
  <si>
    <t>最終変更</t>
  </si>
  <si>
    <t>個 別 請 書</t>
  </si>
  <si>
    <r>
      <rPr>
        <sz val="11"/>
        <rFont val="ＭＳ Ｐゴシック"/>
        <charset val="134"/>
      </rPr>
      <t xml:space="preserve">顧客 </t>
    </r>
    <r>
      <rPr>
        <b/>
        <sz val="11"/>
        <rFont val="ＭＳ Ｐゴシック"/>
        <charset val="134"/>
      </rPr>
      <t>Ｉ Ｄ</t>
    </r>
    <r>
      <rPr>
        <sz val="11"/>
        <rFont val="ＭＳ Ｐゴシック"/>
        <charset val="134"/>
      </rPr>
      <t>　</t>
    </r>
  </si>
  <si>
    <t>　　　　　請求　／　クレジット　</t>
  </si>
  <si>
    <t>請求書宛名</t>
  </si>
  <si>
    <t>2025年</t>
  </si>
  <si>
    <t>請求書送り先</t>
  </si>
  <si>
    <t>顧客名</t>
  </si>
  <si>
    <t>売掛</t>
  </si>
  <si>
    <t>宛名</t>
  </si>
  <si>
    <t>請求先</t>
  </si>
  <si>
    <t>一般財団法人サニックススポーツ振興財団</t>
  </si>
  <si>
    <t>×</t>
  </si>
  <si>
    <t>人</t>
  </si>
  <si>
    <t>申込者
連絡先</t>
  </si>
  <si>
    <t>エージェント情報</t>
  </si>
  <si>
    <t>社 名</t>
  </si>
  <si>
    <t>担当者</t>
  </si>
  <si>
    <t>アーリー
C/I</t>
  </si>
  <si>
    <t>住 所</t>
  </si>
  <si>
    <t>GA到着日時</t>
  </si>
  <si>
    <t>GA出発</t>
  </si>
  <si>
    <t>ロッジ(大人）</t>
  </si>
  <si>
    <t>〇</t>
  </si>
  <si>
    <t>ロッジ</t>
  </si>
  <si>
    <t>個室</t>
  </si>
  <si>
    <t>添寝</t>
  </si>
  <si>
    <t>ロッジ(中高）</t>
  </si>
  <si>
    <t>大人・大学生</t>
  </si>
  <si>
    <t>中高生</t>
  </si>
  <si>
    <t>小学生以下</t>
  </si>
  <si>
    <t>ロッジ（小）</t>
  </si>
  <si>
    <t>CTW　S/U</t>
  </si>
  <si>
    <t>CTW　T/U</t>
  </si>
  <si>
    <t>A棟　S/U</t>
  </si>
  <si>
    <t>A棟　T/U</t>
  </si>
  <si>
    <t>エキストラ　</t>
  </si>
  <si>
    <t>LTW 　S/U</t>
  </si>
  <si>
    <t>LTW 　T/U</t>
  </si>
  <si>
    <t>雑魚寝（大人）</t>
  </si>
  <si>
    <t>雑魚寝（中高）</t>
  </si>
  <si>
    <t>雑魚寝（小）</t>
  </si>
  <si>
    <t>レジデンス(3ベット）</t>
  </si>
  <si>
    <t>レジデンス(4ベット）</t>
  </si>
  <si>
    <t>昼食（弁当）</t>
  </si>
  <si>
    <t>食堂夕食（1,340円）</t>
  </si>
  <si>
    <t>食事情報</t>
  </si>
  <si>
    <t>追加項目</t>
  </si>
  <si>
    <t>日帰り利用料</t>
  </si>
  <si>
    <t>合同セミナー参加費</t>
  </si>
  <si>
    <t>個別セミナー参加費</t>
  </si>
  <si>
    <t>変更情報</t>
  </si>
  <si>
    <t>代表者名</t>
  </si>
  <si>
    <t>携　　　帯</t>
  </si>
  <si>
    <t>塗つぶし個所をご記入の上、１／２７（火）までにご返信ください</t>
  </si>
  <si>
    <t>弁当の種類は、チーム全員で一日一種類で統一してください</t>
  </si>
  <si>
    <t>個</t>
  </si>
  <si>
    <t>除去食に関するグローバルアリーナからのお願い</t>
  </si>
  <si>
    <t>（記入年月日）</t>
  </si>
  <si>
    <t>◆安心・安全なお食事をご提供するため、下記をご理解いただいたうえで、本調査票にご記入ください。</t>
  </si>
  <si>
    <t>　【記入例はグローバルアリーナホームページ（https://global-arena.org）に掲載しています。ご確認ください】</t>
  </si>
  <si>
    <r>
      <rPr>
        <sz val="9"/>
        <rFont val="ＭＳ Ｐゴシック"/>
        <charset val="134"/>
      </rPr>
      <t xml:space="preserve">① </t>
    </r>
    <r>
      <rPr>
        <b/>
        <sz val="9"/>
        <rFont val="ＭＳ Ｐゴシック"/>
        <charset val="134"/>
      </rPr>
      <t>ご宿泊の10日前まで</t>
    </r>
    <r>
      <rPr>
        <sz val="9"/>
        <rFont val="ＭＳ Ｐゴシック"/>
        <charset val="134"/>
      </rPr>
      <t>に調査票をご提出ください。（期限を過ぎた場合は、対応いたしかねます）</t>
    </r>
  </si>
  <si>
    <r>
      <rPr>
        <sz val="9"/>
        <rFont val="ＭＳ Ｐゴシック"/>
        <charset val="134"/>
      </rPr>
      <t>② アレルギーや疾患、宗教上の都合などにより、やむを得ず食べられない方のみが対象となります。</t>
    </r>
    <r>
      <rPr>
        <b/>
        <sz val="9"/>
        <rFont val="ＭＳ Ｐゴシック"/>
        <charset val="134"/>
      </rPr>
      <t>好き嫌い等はご遠慮ください。</t>
    </r>
  </si>
  <si>
    <r>
      <rPr>
        <sz val="9"/>
        <rFont val="ＭＳ Ｐゴシック"/>
        <charset val="134"/>
      </rPr>
      <t xml:space="preserve">③ </t>
    </r>
    <r>
      <rPr>
        <b/>
        <sz val="9"/>
        <rFont val="ＭＳ Ｐゴシック"/>
        <charset val="134"/>
      </rPr>
      <t>除去食の対応は、団体食堂「ノーサイド」とお弁当のみの対応となります。その他のお食事では対応しておりません。</t>
    </r>
  </si>
  <si>
    <t>　　※重篤な場合や、食堂での提供が難しいと判断した場合は、持ち込み食をお願いすることがございます。予めご了承ください。</t>
  </si>
  <si>
    <t>　　※野外炊飯時に使用するカレーは、ホームページに成分表を掲載しております。ご確認ください。</t>
  </si>
  <si>
    <t>お客様情報記入欄</t>
  </si>
  <si>
    <t>※アレルギーについて十分理解している方（本人または保護者等）の連絡先をご記入ください。</t>
  </si>
  <si>
    <t>学校名／団体名</t>
  </si>
  <si>
    <t>クラス</t>
  </si>
  <si>
    <t>組</t>
  </si>
  <si>
    <t>科</t>
  </si>
  <si>
    <t>年齢</t>
  </si>
  <si>
    <t>電話番号</t>
  </si>
  <si>
    <t>ご利用日</t>
  </si>
  <si>
    <t>メールアドレス</t>
  </si>
  <si>
    <t>※ご相談されたい方は、メールにて問い合わせをお願いいたします（allergy@global-arena.org）</t>
  </si>
  <si>
    <t>◆どのような理由で除去食をご希望ですか？〇をつけてください。</t>
  </si>
  <si>
    <t>アレルギー</t>
  </si>
  <si>
    <r>
      <rPr>
        <b/>
        <sz val="11"/>
        <rFont val="ＭＳ Ｐゴシック"/>
        <charset val="134"/>
      </rPr>
      <t>ハラル食</t>
    </r>
    <r>
      <rPr>
        <b/>
        <vertAlign val="superscript"/>
        <sz val="14"/>
        <color indexed="2"/>
        <rFont val="ＭＳ Ｐゴシック"/>
        <charset val="134"/>
      </rPr>
      <t>※</t>
    </r>
  </si>
  <si>
    <r>
      <rPr>
        <b/>
        <sz val="11"/>
        <rFont val="ＭＳ Ｐゴシック"/>
        <charset val="134"/>
      </rPr>
      <t>特別食</t>
    </r>
    <r>
      <rPr>
        <b/>
        <vertAlign val="superscript"/>
        <sz val="12"/>
        <color indexed="2"/>
        <rFont val="ＭＳ Ｐゴシック"/>
        <charset val="134"/>
      </rPr>
      <t>※</t>
    </r>
    <r>
      <rPr>
        <b/>
        <sz val="11"/>
        <rFont val="ＭＳ Ｐゴシック"/>
        <charset val="134"/>
      </rPr>
      <t xml:space="preserve">
</t>
    </r>
    <r>
      <rPr>
        <b/>
        <sz val="8"/>
        <rFont val="ＭＳ Ｐゴシック"/>
        <charset val="134"/>
      </rPr>
      <t>（宗教/思想/疾患等）</t>
    </r>
  </si>
  <si>
    <t>特別食理由</t>
  </si>
  <si>
    <t>※特別食材・別調理のため別途料金をいただきます。</t>
  </si>
  <si>
    <t>◆症状の出る原材料ごとに記入し、食べられる範囲と、希望する対応に〇をつけてください。</t>
  </si>
  <si>
    <r>
      <rPr>
        <b/>
        <sz val="8"/>
        <rFont val="ＭＳ Ｐゴシック"/>
        <charset val="134"/>
      </rPr>
      <t xml:space="preserve">【特定原材料】
</t>
    </r>
    <r>
      <rPr>
        <sz val="8"/>
        <rFont val="ＭＳ Ｐゴシック"/>
        <charset val="134"/>
      </rPr>
      <t>卵、乳、小麦、そば、落花生、えび、かに、くるみ</t>
    </r>
    <r>
      <rPr>
        <b/>
        <sz val="8"/>
        <rFont val="ＭＳ Ｐゴシック"/>
        <charset val="134"/>
      </rPr>
      <t xml:space="preserve">
【特定原材料に準ずるもの】　
</t>
    </r>
    <r>
      <rPr>
        <sz val="8"/>
        <rFont val="ＭＳ Ｐゴシック"/>
        <charset val="134"/>
      </rPr>
      <t>アーモンド、あわび、いか、いくら、オレンジ、カシューナッツ、キウイフルーツ、牛肉、ごま、さけ、さば、大豆、鶏肉、バナナ、豚肉、まつたけ、もも、やまいも、りんご、ゼラチン</t>
    </r>
    <r>
      <rPr>
        <b/>
        <sz val="8"/>
        <rFont val="ＭＳ Ｐゴシック"/>
        <charset val="134"/>
      </rPr>
      <t xml:space="preserve">
</t>
    </r>
    <r>
      <rPr>
        <b/>
        <sz val="8"/>
        <color indexed="2"/>
        <rFont val="ＭＳ Ｐゴシック"/>
        <charset val="134"/>
      </rPr>
      <t>※上記アレルギー28品目のみの対応に限ります</t>
    </r>
  </si>
  <si>
    <r>
      <rPr>
        <sz val="8"/>
        <rFont val="ＭＳ Ｐゴシック"/>
        <charset val="134"/>
      </rPr>
      <t>ノーサイドでは</t>
    </r>
    <r>
      <rPr>
        <b/>
        <sz val="8"/>
        <rFont val="ＭＳ Ｐゴシック"/>
        <charset val="134"/>
      </rPr>
      <t>、『ナッツ類、生卵、そば』</t>
    </r>
    <r>
      <rPr>
        <sz val="8"/>
        <rFont val="ＭＳ Ｐゴシック"/>
        <charset val="134"/>
      </rPr>
      <t>はメニューで提供していません。しかし、調理器具や食器に関しては、施設内で共有して調理しています。洗浄して使用致しますが、コンタミネーションについてはご理解の上、ご利用ください。</t>
    </r>
  </si>
  <si>
    <t>除去食物</t>
  </si>
  <si>
    <t>対応</t>
  </si>
  <si>
    <t>可・及び不可のどちらかに全て〇を記入ください。
※左記の特定原材料以外に該当がある場合は下の空欄にご記入ください。</t>
  </si>
  <si>
    <t>卵</t>
  </si>
  <si>
    <t>A</t>
  </si>
  <si>
    <t>B</t>
  </si>
  <si>
    <t>C</t>
  </si>
  <si>
    <t>D</t>
  </si>
  <si>
    <t>加熱させたもの</t>
  </si>
  <si>
    <t>可</t>
  </si>
  <si>
    <t>不可</t>
  </si>
  <si>
    <t>つなぎ</t>
  </si>
  <si>
    <t>ふりかけ</t>
  </si>
  <si>
    <t>マヨネーズ</t>
  </si>
  <si>
    <t>調理油を分ける必要</t>
  </si>
  <si>
    <t>有</t>
  </si>
  <si>
    <t>無</t>
  </si>
  <si>
    <t>乳</t>
  </si>
  <si>
    <t>生乳</t>
  </si>
  <si>
    <t>牛乳を加熱させたもの</t>
  </si>
  <si>
    <t>乳成分</t>
  </si>
  <si>
    <t>小麦</t>
  </si>
  <si>
    <t>醤油</t>
  </si>
  <si>
    <t>みそ</t>
  </si>
  <si>
    <t>揚げ物の衣</t>
  </si>
  <si>
    <t>料理酒</t>
  </si>
  <si>
    <t>えび</t>
  </si>
  <si>
    <t>そのもの</t>
  </si>
  <si>
    <t>調味料（エキス）</t>
  </si>
  <si>
    <t>ごま</t>
  </si>
  <si>
    <t>ごま油</t>
  </si>
  <si>
    <t>大豆</t>
  </si>
  <si>
    <t>【対応】
A:完全除去（全くたべられない）　　B:少量なら可（つなぎや衣の卵等も可）
C:加熱なら可（玉子焼きなど）　　　D:本人除去（自分で取り除くため、特に配慮なし）</t>
  </si>
  <si>
    <t>完全除去食は、微量でも誤食した場合に症状が起こる方対象です。対応を希望される方は、Aに○印を付けてください。
（微量混入（コンタミネーション）の可能性は、完全には排除できません）</t>
  </si>
  <si>
    <t>以上、ご協力ありがとうございました。ご利用後のこのアンケート用紙は、個人情報保護の為、破棄させていただきます。</t>
  </si>
  <si>
    <t>ノーサイドご利用の際は、店内スタッフに氏名と除去食対応の旨、お声掛けください。　</t>
  </si>
  <si>
    <t>カウンターにて、別メニューでの対応・説明をさせていただきます。　　</t>
  </si>
  <si>
    <t>株式会社 グローバルアリーナ</t>
  </si>
  <si>
    <t>記　入　例</t>
  </si>
  <si>
    <t>ムナカタ　タロウ</t>
  </si>
  <si>
    <t>グローバル学校</t>
  </si>
  <si>
    <t>宗像　太郎</t>
  </si>
  <si>
    <t>普通</t>
  </si>
  <si>
    <t>10歳</t>
  </si>
  <si>
    <t>〇〇〇-〇〇〇〇-〇〇〇〇</t>
  </si>
  <si>
    <t>2024/4/15～4/16</t>
  </si>
  <si>
    <t>××××＠××××</t>
  </si>
  <si>
    <t>※ご相談されたい方は、メールにて問い合わせをお願いいたします。（allergy@g-arena.com）</t>
  </si>
  <si>
    <t>●</t>
  </si>
  <si>
    <t>りんご</t>
  </si>
  <si>
    <t>生は食べられませんが、ソースやエキスに入っているものは食べられます。
加熱したものは食べられます。</t>
  </si>
  <si>
    <t>豚肉</t>
  </si>
  <si>
    <t>豚肉はすべて除去でお願いします。その他の肉はハラル認証付のみ食べられます。</t>
  </si>
  <si>
    <t>アルコール</t>
  </si>
  <si>
    <t>酒もすべて除去でお願いします。醤油・みりんも入っているものは食べられません。</t>
  </si>
  <si>
    <t>ゼラチン</t>
  </si>
  <si>
    <t>ゼラチンはすべて除去でお願いします。</t>
  </si>
</sst>
</file>

<file path=xl/styles.xml><?xml version="1.0" encoding="utf-8"?>
<styleSheet xmlns="http://schemas.openxmlformats.org/spreadsheetml/2006/main" xmlns:xr9="http://schemas.microsoft.com/office/spreadsheetml/2016/revision9">
  <numFmts count="17">
    <numFmt numFmtId="6" formatCode="&quot;\&quot;#,##0;[Red]&quot;\&quot;\-#,##0"/>
    <numFmt numFmtId="176" formatCode="_ * #,##0_ ;_ * \-#,##0_ ;_ * &quot;-&quot;??_ ;_ @_ "/>
    <numFmt numFmtId="177" formatCode="_-&quot;\&quot;* #,##0_-\ ;\-&quot;\&quot;* #,##0_-\ ;_-&quot;\&quot;* &quot;-&quot;??_-\ ;_-@_-"/>
    <numFmt numFmtId="178" formatCode="yyyy/m/d;@"/>
    <numFmt numFmtId="179" formatCode="m/d;@"/>
    <numFmt numFmtId="180" formatCode="##&quot;　様&quot;"/>
    <numFmt numFmtId="181" formatCode="m&quot;月&quot;d&quot;日&quot;;@"/>
    <numFmt numFmtId="182" formatCode="##&quot;食&quot;"/>
    <numFmt numFmtId="183" formatCode="\(aaa\)"/>
    <numFmt numFmtId="184" formatCode="0&quot;時頃&quot;"/>
    <numFmt numFmtId="185" formatCode="##&quot;名&quot;"/>
    <numFmt numFmtId="186" formatCode="0_ "/>
    <numFmt numFmtId="187" formatCode="&quot;(&quot;aaa&quot;)&quot;"/>
    <numFmt numFmtId="188" formatCode="aaa"/>
    <numFmt numFmtId="189" formatCode="#,##0_ "/>
    <numFmt numFmtId="190" formatCode="#,##0&quot;円&quot;"/>
    <numFmt numFmtId="191" formatCode="#,##0&quot;人&quot;"/>
  </numFmts>
  <fonts count="135">
    <font>
      <sz val="11"/>
      <color theme="1"/>
      <name val="ＭＳ Ｐゴシック"/>
      <charset val="134"/>
    </font>
    <font>
      <sz val="11"/>
      <name val="ＭＳ Ｐゴシック"/>
      <charset val="134"/>
    </font>
    <font>
      <b/>
      <sz val="24"/>
      <color theme="0"/>
      <name val="ＭＳ Ｐゴシック"/>
      <charset val="134"/>
    </font>
    <font>
      <b/>
      <sz val="14"/>
      <name val="ＭＳ Ｐゴシック"/>
      <charset val="134"/>
    </font>
    <font>
      <b/>
      <u/>
      <sz val="11"/>
      <name val="ＭＳ Ｐゴシック"/>
      <charset val="134"/>
    </font>
    <font>
      <sz val="10"/>
      <color indexed="2"/>
      <name val="ＭＳ Ｐゴシック"/>
      <charset val="134"/>
    </font>
    <font>
      <sz val="9"/>
      <name val="ＭＳ Ｐゴシック"/>
      <charset val="134"/>
    </font>
    <font>
      <b/>
      <sz val="11"/>
      <name val="ＭＳ Ｐゴシック"/>
      <charset val="134"/>
    </font>
    <font>
      <b/>
      <sz val="9"/>
      <color indexed="2"/>
      <name val="ＭＳ Ｐゴシック"/>
      <charset val="134"/>
    </font>
    <font>
      <sz val="10"/>
      <name val="ＭＳ Ｐゴシック"/>
      <charset val="134"/>
    </font>
    <font>
      <sz val="9"/>
      <color indexed="2"/>
      <name val="ＭＳ Ｐゴシック"/>
      <charset val="134"/>
    </font>
    <font>
      <b/>
      <u/>
      <sz val="12"/>
      <name val="ＭＳ Ｐゴシック"/>
      <charset val="134"/>
    </font>
    <font>
      <b/>
      <sz val="14"/>
      <color indexed="2"/>
      <name val="ＭＳ Ｐゴシック"/>
      <charset val="134"/>
    </font>
    <font>
      <b/>
      <sz val="14"/>
      <color rgb="FF002060"/>
      <name val="ＭＳ Ｐゴシック"/>
      <charset val="134"/>
    </font>
    <font>
      <b/>
      <u/>
      <sz val="16"/>
      <name val="ＭＳ Ｐゴシック"/>
      <charset val="134"/>
    </font>
    <font>
      <b/>
      <sz val="8"/>
      <name val="ＭＳ Ｐゴシック"/>
      <charset val="134"/>
    </font>
    <font>
      <sz val="12"/>
      <name val="ＭＳ Ｐゴシック"/>
      <charset val="134"/>
    </font>
    <font>
      <b/>
      <sz val="10"/>
      <name val="ＭＳ Ｐゴシック"/>
      <charset val="134"/>
    </font>
    <font>
      <b/>
      <sz val="11"/>
      <color indexed="2"/>
      <name val="ＭＳ Ｐゴシック"/>
      <charset val="134"/>
    </font>
    <font>
      <b/>
      <sz val="11"/>
      <color rgb="FF002060"/>
      <name val="ＭＳ Ｐゴシック"/>
      <charset val="134"/>
    </font>
    <font>
      <sz val="10"/>
      <color rgb="FF002060"/>
      <name val="ＭＳ Ｐゴシック"/>
      <charset val="134"/>
    </font>
    <font>
      <sz val="9.5"/>
      <name val="ＭＳ Ｐゴシック"/>
      <charset val="134"/>
    </font>
    <font>
      <b/>
      <sz val="9"/>
      <name val="ＭＳ Ｐゴシック"/>
      <charset val="134"/>
    </font>
    <font>
      <sz val="8"/>
      <name val="ＭＳ Ｐゴシック"/>
      <charset val="134"/>
    </font>
    <font>
      <sz val="7"/>
      <name val="ＭＳ Ｐゴシック"/>
      <charset val="134"/>
    </font>
    <font>
      <sz val="8"/>
      <color indexed="2"/>
      <name val="ＭＳ Ｐゴシック"/>
      <charset val="134"/>
    </font>
    <font>
      <sz val="9"/>
      <color rgb="FF002060"/>
      <name val="ＭＳ Ｐゴシック"/>
      <charset val="134"/>
    </font>
    <font>
      <b/>
      <sz val="10"/>
      <color indexed="2"/>
      <name val="ＭＳ Ｐゴシック"/>
      <charset val="134"/>
    </font>
    <font>
      <sz val="10"/>
      <color rgb="FF0070C0"/>
      <name val="ＭＳ Ｐゴシック"/>
      <charset val="134"/>
    </font>
    <font>
      <sz val="11"/>
      <color rgb="FF0070C0"/>
      <name val="ＭＳ Ｐゴシック"/>
      <charset val="134"/>
    </font>
    <font>
      <sz val="9"/>
      <color rgb="FF0070C0"/>
      <name val="ＭＳ Ｐゴシック"/>
      <charset val="134"/>
    </font>
    <font>
      <sz val="8"/>
      <color rgb="FF0070C0"/>
      <name val="ＭＳ Ｐゴシック"/>
      <charset val="134"/>
    </font>
    <font>
      <sz val="11"/>
      <color theme="1"/>
      <name val="Arial"/>
      <charset val="128"/>
      <scheme val="minor"/>
    </font>
    <font>
      <sz val="14"/>
      <color theme="1"/>
      <name val="ＭＳ Ｐゴシック"/>
      <charset val="128"/>
    </font>
    <font>
      <b/>
      <sz val="14"/>
      <color theme="1"/>
      <name val="ＭＳ Ｐゴシック"/>
      <charset val="128"/>
    </font>
    <font>
      <b/>
      <sz val="11"/>
      <color theme="1"/>
      <name val="ＭＳ Ｐゴシック"/>
      <charset val="128"/>
    </font>
    <font>
      <b/>
      <sz val="16"/>
      <color theme="1"/>
      <name val="ＭＳ Ｐゴシック"/>
      <charset val="128"/>
    </font>
    <font>
      <sz val="11"/>
      <color theme="1"/>
      <name val="ＭＳ Ｐゴシック"/>
      <charset val="128"/>
    </font>
    <font>
      <b/>
      <sz val="12"/>
      <color theme="1"/>
      <name val="BIZ UDPゴシック"/>
      <charset val="128"/>
    </font>
    <font>
      <b/>
      <sz val="11"/>
      <color theme="1"/>
      <name val="BIZ UDPゴシック"/>
      <charset val="128"/>
    </font>
    <font>
      <b/>
      <sz val="12"/>
      <color rgb="FFFF0000"/>
      <name val="ＭＳ Ｐゴシック"/>
      <charset val="128"/>
    </font>
    <font>
      <b/>
      <sz val="14"/>
      <color rgb="FFFF0000"/>
      <name val="ＭＳ Ｐゴシック"/>
      <charset val="128"/>
    </font>
    <font>
      <sz val="12"/>
      <color theme="1"/>
      <name val="ＭＳ Ｐゴシック"/>
      <charset val="128"/>
    </font>
    <font>
      <b/>
      <sz val="12"/>
      <color theme="1"/>
      <name val="ＭＳ Ｐゴシック"/>
      <charset val="128"/>
    </font>
    <font>
      <b/>
      <sz val="12"/>
      <color rgb="FFFF0000"/>
      <name val="ＭＳ Ｐゴシック"/>
      <charset val="128"/>
    </font>
    <font>
      <b/>
      <sz val="14"/>
      <color theme="1"/>
      <name val="ＭＳ Ｐゴシック"/>
      <charset val="134"/>
    </font>
    <font>
      <b/>
      <sz val="12"/>
      <color theme="1"/>
      <name val="ＭＳ Ｐゴシック"/>
      <charset val="134"/>
    </font>
    <font>
      <sz val="14"/>
      <color indexed="65"/>
      <name val="HG創英角ｺﾞｼｯｸUB"/>
      <charset val="134"/>
    </font>
    <font>
      <sz val="16"/>
      <name val="ＭＳ Ｐゴシック"/>
      <charset val="134"/>
    </font>
    <font>
      <u/>
      <sz val="11"/>
      <color indexed="4"/>
      <name val="ＭＳ Ｐゴシック"/>
      <charset val="134"/>
    </font>
    <font>
      <u/>
      <sz val="11"/>
      <color indexed="20"/>
      <name val="ＭＳ Ｐゴシック"/>
      <charset val="134"/>
    </font>
    <font>
      <b/>
      <sz val="7"/>
      <name val="ＭＳ Ｐゴシック"/>
      <charset val="134"/>
    </font>
    <font>
      <sz val="11"/>
      <name val="ＭＳ Ｐゴシック"/>
      <charset val="128"/>
    </font>
    <font>
      <b/>
      <sz val="18"/>
      <color theme="1"/>
      <name val="ＭＳ Ｐゴシック"/>
      <charset val="128"/>
    </font>
    <font>
      <b/>
      <sz val="11"/>
      <color rgb="FFFF0000"/>
      <name val="ＭＳ Ｐゴシック"/>
      <charset val="128"/>
    </font>
    <font>
      <sz val="14"/>
      <color rgb="FFFFFFFF"/>
      <name val="HG創英角ｺﾞｼｯｸUB"/>
      <charset val="128"/>
    </font>
    <font>
      <sz val="16"/>
      <name val="ＭＳ Ｐゴシック"/>
      <charset val="128"/>
    </font>
    <font>
      <b/>
      <sz val="11"/>
      <name val="ＭＳ Ｐゴシック"/>
      <charset val="128"/>
    </font>
    <font>
      <b/>
      <sz val="12"/>
      <name val="ＭＳ Ｐゴシック"/>
      <charset val="128"/>
    </font>
    <font>
      <sz val="9"/>
      <name val="ＭＳ Ｐゴシック"/>
      <charset val="128"/>
    </font>
    <font>
      <u/>
      <sz val="11"/>
      <name val="ＭＳ Ｐゴシック"/>
      <charset val="128"/>
    </font>
    <font>
      <sz val="10"/>
      <name val="ＭＳ Ｐゴシック"/>
      <charset val="128"/>
    </font>
    <font>
      <sz val="10"/>
      <color rgb="FFFF0000"/>
      <name val="ＭＳ Ｐゴシック"/>
      <charset val="128"/>
    </font>
    <font>
      <b/>
      <sz val="10"/>
      <color rgb="FFFF0000"/>
      <name val="ＭＳ Ｐゴシック"/>
      <charset val="128"/>
    </font>
    <font>
      <sz val="6"/>
      <name val="ＭＳ Ｐゴシック"/>
      <charset val="128"/>
    </font>
    <font>
      <u/>
      <sz val="11"/>
      <color rgb="FF800080"/>
      <name val="ＭＳ Ｐゴシック"/>
      <charset val="128"/>
    </font>
    <font>
      <u/>
      <sz val="11"/>
      <color rgb="FF800080"/>
      <name val="ＭＳ Ｐゴシック"/>
      <charset val="134"/>
    </font>
    <font>
      <b/>
      <u/>
      <sz val="11"/>
      <color rgb="FFFF0000"/>
      <name val="ＭＳ Ｐゴシック"/>
      <charset val="128"/>
    </font>
    <font>
      <sz val="12"/>
      <name val="ＭＳ Ｐゴシック"/>
      <charset val="128"/>
    </font>
    <font>
      <sz val="8"/>
      <name val="ＭＳ Ｐゴシック"/>
      <charset val="128"/>
    </font>
    <font>
      <b/>
      <sz val="9"/>
      <name val="ＭＳ Ｐゴシック"/>
      <charset val="128"/>
    </font>
    <font>
      <b/>
      <sz val="8"/>
      <name val="ＭＳ Ｐゴシック"/>
      <charset val="128"/>
    </font>
    <font>
      <sz val="20"/>
      <name val="ＭＳ Ｐゴシック"/>
      <charset val="128"/>
    </font>
    <font>
      <sz val="18"/>
      <name val="ＭＳ Ｐ明朝"/>
      <charset val="128"/>
    </font>
    <font>
      <b/>
      <sz val="28"/>
      <name val="ＭＳ Ｐ明朝"/>
      <charset val="128"/>
    </font>
    <font>
      <sz val="24"/>
      <name val="ＭＳ Ｐ明朝"/>
      <charset val="128"/>
    </font>
    <font>
      <b/>
      <sz val="14"/>
      <color rgb="FFFF0000"/>
      <name val="ＭＳ Ｐ明朝"/>
      <charset val="134"/>
    </font>
    <font>
      <b/>
      <sz val="14"/>
      <color rgb="FFFF0000"/>
      <name val="ＭＳ Ｐ明朝"/>
      <charset val="128"/>
    </font>
    <font>
      <b/>
      <sz val="14"/>
      <name val="ＭＳ Ｐ明朝"/>
      <charset val="128"/>
    </font>
    <font>
      <sz val="16"/>
      <name val="ＭＳ Ｐ明朝"/>
      <charset val="128"/>
    </font>
    <font>
      <sz val="18"/>
      <name val="ＭＳ Ｐ明朝"/>
      <charset val="134"/>
    </font>
    <font>
      <sz val="14"/>
      <name val="ＭＳ Ｐ明朝"/>
      <charset val="128"/>
    </font>
    <font>
      <sz val="14"/>
      <color rgb="FFFF0000"/>
      <name val="ＭＳ Ｐ明朝"/>
      <charset val="128"/>
    </font>
    <font>
      <sz val="20"/>
      <name val="ＭＳ Ｐゴシック"/>
      <charset val="134"/>
    </font>
    <font>
      <b/>
      <sz val="28"/>
      <name val="ＭＳ Ｐ明朝"/>
      <charset val="134"/>
    </font>
    <font>
      <sz val="24"/>
      <name val="ＭＳ Ｐ明朝"/>
      <charset val="134"/>
    </font>
    <font>
      <sz val="14"/>
      <color indexed="2"/>
      <name val="ＭＳ Ｐ明朝"/>
      <charset val="134"/>
    </font>
    <font>
      <sz val="16"/>
      <name val="ＭＳ Ｐ明朝"/>
      <charset val="134"/>
    </font>
    <font>
      <b/>
      <sz val="16"/>
      <name val="ＭＳ Ｐ明朝"/>
      <charset val="134"/>
    </font>
    <font>
      <sz val="12"/>
      <name val="ＭＳ Ｐ明朝"/>
      <charset val="134"/>
    </font>
    <font>
      <sz val="14"/>
      <name val="ＭＳ Ｐ明朝"/>
      <charset val="134"/>
    </font>
    <font>
      <sz val="20"/>
      <name val="ＭＳ Ｐ明朝"/>
      <charset val="134"/>
    </font>
    <font>
      <sz val="11"/>
      <name val="ＭＳ Ｐ明朝"/>
      <charset val="128"/>
    </font>
    <font>
      <sz val="11"/>
      <color theme="1"/>
      <name val="ＭＳ Ｐ明朝"/>
      <charset val="134"/>
    </font>
    <font>
      <b/>
      <sz val="24"/>
      <name val="ＭＳ Ｐ明朝"/>
      <charset val="134"/>
    </font>
    <font>
      <b/>
      <sz val="14"/>
      <name val="ＭＳ Ｐ明朝"/>
      <charset val="134"/>
    </font>
    <font>
      <sz val="10"/>
      <name val="ＭＳ Ｐ明朝"/>
      <charset val="134"/>
    </font>
    <font>
      <sz val="11"/>
      <name val="ＭＳ Ｐ明朝"/>
      <charset val="134"/>
    </font>
    <font>
      <sz val="12"/>
      <color indexed="2"/>
      <name val="ＭＳ Ｐ明朝"/>
      <charset val="134"/>
    </font>
    <font>
      <b/>
      <sz val="11"/>
      <name val="ＭＳ Ｐ明朝"/>
      <charset val="128"/>
    </font>
    <font>
      <b/>
      <u/>
      <sz val="11"/>
      <color rgb="FF0070C0"/>
      <name val="ＭＳ Ｐ明朝"/>
      <charset val="128"/>
    </font>
    <font>
      <sz val="12"/>
      <color rgb="FFFF0000"/>
      <name val="ＭＳ Ｐ明朝"/>
      <charset val="128"/>
    </font>
    <font>
      <b/>
      <sz val="11"/>
      <color rgb="FFFF0000"/>
      <name val="ＭＳ Ｐ明朝"/>
      <charset val="128"/>
    </font>
    <font>
      <b/>
      <sz val="12"/>
      <color rgb="FFFF0000"/>
      <name val="ＭＳ Ｐ明朝"/>
      <charset val="128"/>
    </font>
    <font>
      <b/>
      <sz val="11"/>
      <name val="ＭＳ Ｐ明朝"/>
      <charset val="134"/>
    </font>
    <font>
      <b/>
      <sz val="12"/>
      <color indexed="2"/>
      <name val="ＭＳ Ｐ明朝"/>
      <charset val="134"/>
    </font>
    <font>
      <b/>
      <sz val="11"/>
      <color indexed="2"/>
      <name val="ＭＳ Ｐ明朝"/>
      <charset val="134"/>
    </font>
    <font>
      <sz val="12"/>
      <name val="ＭＳ Ｐ明朝"/>
      <charset val="128"/>
    </font>
    <font>
      <b/>
      <sz val="12"/>
      <name val="ＭＳ Ｐ明朝"/>
      <charset val="134"/>
    </font>
    <font>
      <sz val="11"/>
      <color theme="0"/>
      <name val="ＭＳ Ｐ明朝"/>
      <charset val="128"/>
    </font>
    <font>
      <sz val="11"/>
      <color theme="1"/>
      <name val="Arial"/>
      <charset val="134"/>
      <scheme val="minor"/>
    </font>
    <font>
      <u/>
      <sz val="11"/>
      <color theme="10"/>
      <name val="ＭＳ Ｐゴシック"/>
      <charset val="134"/>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vertAlign val="superscript"/>
      <sz val="14"/>
      <color indexed="2"/>
      <name val="ＭＳ Ｐゴシック"/>
      <charset val="134"/>
    </font>
    <font>
      <b/>
      <vertAlign val="superscript"/>
      <sz val="12"/>
      <color indexed="2"/>
      <name val="ＭＳ Ｐゴシック"/>
      <charset val="134"/>
    </font>
    <font>
      <b/>
      <sz val="8"/>
      <color indexed="2"/>
      <name val="ＭＳ Ｐゴシック"/>
      <charset val="134"/>
    </font>
    <font>
      <sz val="10"/>
      <color indexed="9"/>
      <name val="HG創英角ｺﾞｼｯｸUB"/>
      <charset val="128"/>
    </font>
    <font>
      <b/>
      <sz val="8"/>
      <color indexed="10"/>
      <name val="ＭＳ Ｐゴシック"/>
      <charset val="128"/>
    </font>
  </fonts>
  <fills count="45">
    <fill>
      <patternFill patternType="none"/>
    </fill>
    <fill>
      <patternFill patternType="gray125"/>
    </fill>
    <fill>
      <patternFill patternType="solid">
        <fgColor indexed="2"/>
        <bgColor indexed="64"/>
      </patternFill>
    </fill>
    <fill>
      <patternFill patternType="solid">
        <fgColor theme="9" tint="0.8"/>
        <bgColor indexed="64"/>
      </patternFill>
    </fill>
    <fill>
      <patternFill patternType="solid">
        <fgColor theme="9" tint="0.8"/>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theme="9" tint="0.599993896298105"/>
        <bgColor indexed="64"/>
      </patternFill>
    </fill>
    <fill>
      <patternFill patternType="solid">
        <fgColor indexed="8"/>
        <bgColor indexed="64"/>
      </patternFill>
    </fill>
    <fill>
      <patternFill patternType="solid">
        <fgColor theme="9" tint="0.8"/>
        <bgColor indexed="5"/>
      </patternFill>
    </fill>
    <fill>
      <patternFill patternType="solid">
        <fgColor theme="0" tint="-0.149998474074526"/>
        <bgColor indexed="64"/>
      </patternFill>
    </fill>
    <fill>
      <patternFill patternType="solid">
        <fgColor indexed="5"/>
        <bgColor indexed="5"/>
      </patternFill>
    </fill>
    <fill>
      <patternFill patternType="solid">
        <fgColor theme="0" tint="-0.14996795556505"/>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hair">
        <color auto="1"/>
      </left>
      <right style="thin">
        <color auto="1"/>
      </right>
      <top style="medium">
        <color auto="1"/>
      </top>
      <bottom/>
      <diagonal/>
    </border>
    <border>
      <left/>
      <right style="thin">
        <color auto="1"/>
      </right>
      <top style="thin">
        <color auto="1"/>
      </top>
      <bottom/>
      <diagonal/>
    </border>
    <border>
      <left style="hair">
        <color auto="1"/>
      </left>
      <right style="thin">
        <color auto="1"/>
      </right>
      <top style="thin">
        <color auto="1"/>
      </top>
      <bottom style="thin">
        <color auto="1"/>
      </bottom>
      <diagonal/>
    </border>
    <border>
      <left style="thin">
        <color auto="1"/>
      </left>
      <right/>
      <top/>
      <bottom/>
      <diagonal/>
    </border>
    <border>
      <left style="hair">
        <color auto="1"/>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medium">
        <color auto="1"/>
      </top>
      <bottom style="dotted">
        <color auto="1"/>
      </bottom>
      <diagonal/>
    </border>
    <border>
      <left/>
      <right style="medium">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hair">
        <color auto="1"/>
      </left>
      <right style="medium">
        <color auto="1"/>
      </right>
      <top style="medium">
        <color auto="1"/>
      </top>
      <bottom/>
      <diagonal/>
    </border>
    <border>
      <left style="hair">
        <color auto="1"/>
      </left>
      <right style="medium">
        <color auto="1"/>
      </right>
      <top style="thin">
        <color auto="1"/>
      </top>
      <bottom style="thin">
        <color auto="1"/>
      </bottom>
      <diagonal/>
    </border>
    <border>
      <left style="hair">
        <color auto="1"/>
      </left>
      <right style="medium">
        <color auto="1"/>
      </right>
      <top/>
      <bottom/>
      <diagonal/>
    </border>
    <border>
      <left style="thin">
        <color auto="1"/>
      </left>
      <right/>
      <top/>
      <bottom style="thin">
        <color auto="1"/>
      </bottom>
      <diagonal/>
    </border>
    <border>
      <left style="hair">
        <color auto="1"/>
      </left>
      <right style="medium">
        <color auto="1"/>
      </right>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diagonal/>
    </border>
    <border>
      <left/>
      <right/>
      <top/>
      <bottom style="hair">
        <color auto="1"/>
      </bottom>
      <diagonal/>
    </border>
    <border>
      <left style="medium">
        <color auto="1"/>
      </left>
      <right/>
      <top style="hair">
        <color auto="1"/>
      </top>
      <bottom/>
      <diagonal/>
    </border>
    <border>
      <left/>
      <right style="hair">
        <color auto="1"/>
      </right>
      <top style="hair">
        <color auto="1"/>
      </top>
      <bottom/>
      <diagonal/>
    </border>
    <border>
      <left/>
      <right/>
      <top style="hair">
        <color auto="1"/>
      </top>
      <bottom/>
      <diagonal/>
    </border>
    <border>
      <left style="medium">
        <color auto="1"/>
      </left>
      <right/>
      <top/>
      <bottom style="hair">
        <color auto="1"/>
      </bottom>
      <diagonal/>
    </border>
    <border>
      <left/>
      <right style="hair">
        <color auto="1"/>
      </right>
      <top/>
      <bottom style="hair">
        <color auto="1"/>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style="medium">
        <color auto="1"/>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diagonal/>
    </border>
    <border>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auto="1"/>
      </left>
      <right/>
      <top style="medium">
        <color auto="1"/>
      </top>
      <bottom style="thin">
        <color auto="1"/>
      </bottom>
      <diagonal/>
    </border>
    <border>
      <left/>
      <right style="hair">
        <color auto="1"/>
      </right>
      <top style="thin">
        <color auto="1"/>
      </top>
      <bottom style="thin">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diagonal/>
    </border>
    <border>
      <left style="hair">
        <color auto="1"/>
      </left>
      <right/>
      <top style="thin">
        <color auto="1"/>
      </top>
      <bottom style="hair">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thin">
        <color auto="1"/>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bottom style="thin">
        <color auto="1"/>
      </bottom>
      <diagonal/>
    </border>
    <border>
      <left/>
      <right style="medium">
        <color auto="1"/>
      </right>
      <top style="thin">
        <color auto="1"/>
      </top>
      <bottom style="hair">
        <color auto="1"/>
      </bottom>
      <diagonal/>
    </border>
    <border>
      <left/>
      <right style="medium">
        <color auto="1"/>
      </right>
      <top style="thin">
        <color auto="1"/>
      </top>
      <bottom/>
      <diagonal/>
    </border>
    <border>
      <left/>
      <right/>
      <top style="hair">
        <color auto="1"/>
      </top>
      <bottom style="medium">
        <color auto="1"/>
      </bottom>
      <diagonal/>
    </border>
    <border>
      <left/>
      <right style="medium">
        <color auto="1"/>
      </right>
      <top style="hair">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right/>
      <top style="medium">
        <color auto="1"/>
      </top>
      <bottom style="hair">
        <color auto="1"/>
      </bottom>
      <diagonal/>
    </border>
    <border>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medium">
        <color auto="1"/>
      </bottom>
      <diagonal/>
    </border>
    <border>
      <left style="hair">
        <color auto="1"/>
      </left>
      <right style="thin">
        <color theme="1"/>
      </right>
      <top style="thin">
        <color auto="1"/>
      </top>
      <bottom/>
      <diagonal/>
    </border>
    <border>
      <left style="thin">
        <color theme="1"/>
      </left>
      <right style="thin">
        <color theme="1"/>
      </right>
      <top style="thin">
        <color auto="1"/>
      </top>
      <bottom/>
      <diagonal/>
    </border>
    <border>
      <left style="thin">
        <color theme="1"/>
      </left>
      <right style="thin">
        <color theme="1"/>
      </right>
      <top style="thin">
        <color auto="1"/>
      </top>
      <bottom style="thin">
        <color theme="1"/>
      </bottom>
      <diagonal/>
    </border>
    <border>
      <left style="hair">
        <color auto="1"/>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
      <left style="hair">
        <color auto="1"/>
      </left>
      <right style="thin">
        <color theme="1"/>
      </right>
      <top style="thin">
        <color theme="1"/>
      </top>
      <bottom style="thin">
        <color theme="1"/>
      </bottom>
      <diagonal/>
    </border>
    <border>
      <left style="hair">
        <color auto="1"/>
      </left>
      <right style="thin">
        <color theme="1"/>
      </right>
      <top style="thin">
        <color theme="1"/>
      </top>
      <bottom/>
      <diagonal/>
    </border>
    <border>
      <left style="thin">
        <color theme="1"/>
      </left>
      <right style="thin">
        <color theme="1"/>
      </right>
      <top style="thin">
        <color theme="1"/>
      </top>
      <bottom/>
      <diagonal/>
    </border>
    <border>
      <left style="thin">
        <color theme="1"/>
      </left>
      <right style="thin">
        <color theme="1"/>
      </right>
      <top style="thin">
        <color theme="1"/>
      </top>
      <bottom style="hair">
        <color auto="1"/>
      </bottom>
      <diagonal/>
    </border>
    <border>
      <left style="hair">
        <color auto="1"/>
      </left>
      <right/>
      <top style="thin">
        <color auto="1"/>
      </top>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theme="1"/>
      </left>
      <right style="medium">
        <color auto="1"/>
      </right>
      <top style="thin">
        <color auto="1"/>
      </top>
      <bottom/>
      <diagonal/>
    </border>
    <border>
      <left style="medium">
        <color auto="1"/>
      </left>
      <right style="hair">
        <color auto="1"/>
      </right>
      <top style="thin">
        <color auto="1"/>
      </top>
      <bottom style="hair">
        <color auto="1"/>
      </bottom>
      <diagonal/>
    </border>
    <border>
      <left style="thin">
        <color theme="1"/>
      </left>
      <right style="medium">
        <color auto="1"/>
      </right>
      <top style="thin">
        <color auto="1"/>
      </top>
      <bottom style="thin">
        <color theme="1"/>
      </bottom>
      <diagonal/>
    </border>
    <border>
      <left style="thin">
        <color theme="1"/>
      </left>
      <right style="medium">
        <color auto="1"/>
      </right>
      <top style="thin">
        <color theme="1"/>
      </top>
      <bottom style="thin">
        <color theme="1"/>
      </bottom>
      <diagonal/>
    </border>
    <border>
      <left style="thin">
        <color theme="1"/>
      </left>
      <right style="medium">
        <color auto="1"/>
      </right>
      <top style="thin">
        <color theme="1"/>
      </top>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medium">
        <color rgb="FF000000"/>
      </left>
      <right/>
      <top style="medium">
        <color indexed="8"/>
      </top>
      <bottom/>
      <diagonal/>
    </border>
    <border>
      <left/>
      <right/>
      <top style="medium">
        <color indexed="8"/>
      </top>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thin">
        <color auto="1"/>
      </bottom>
      <diagonal/>
    </border>
    <border>
      <left style="thin">
        <color rgb="FF000000"/>
      </left>
      <right/>
      <top/>
      <bottom/>
      <diagonal/>
    </border>
    <border>
      <left style="thin">
        <color rgb="FF000000"/>
      </left>
      <right/>
      <top/>
      <bottom style="hair">
        <color rgb="FF000000"/>
      </bottom>
      <diagonal/>
    </border>
    <border>
      <left/>
      <right/>
      <top/>
      <bottom style="hair">
        <color rgb="FF000000"/>
      </bottom>
      <diagonal/>
    </border>
    <border>
      <left/>
      <right style="thin">
        <color auto="1"/>
      </right>
      <top/>
      <bottom style="hair">
        <color rgb="FF000000"/>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diagonal/>
    </border>
    <border>
      <left style="hair">
        <color auto="1"/>
      </left>
      <right style="hair">
        <color auto="1"/>
      </right>
      <top style="thin">
        <color auto="1"/>
      </top>
      <bottom style="thin">
        <color auto="1"/>
      </bottom>
      <diagonal/>
    </border>
    <border>
      <left style="medium">
        <color rgb="FF000000"/>
      </left>
      <right/>
      <top/>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medium">
        <color rgb="FF000000"/>
      </left>
      <right/>
      <top/>
      <bottom style="thin">
        <color auto="1"/>
      </bottom>
      <diagonal/>
    </border>
    <border>
      <left/>
      <right style="hair">
        <color rgb="FF000000"/>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hair">
        <color auto="1"/>
      </top>
      <bottom style="hair">
        <color auto="1"/>
      </bottom>
      <diagonal/>
    </border>
    <border>
      <left style="hair">
        <color rgb="FF000000"/>
      </left>
      <right/>
      <top style="hair">
        <color auto="1"/>
      </top>
      <bottom style="hair">
        <color rgb="FF000000"/>
      </bottom>
      <diagonal/>
    </border>
    <border>
      <left/>
      <right/>
      <top style="hair">
        <color auto="1"/>
      </top>
      <bottom style="hair">
        <color rgb="FF000000"/>
      </bottom>
      <diagonal/>
    </border>
    <border>
      <left style="hair">
        <color rgb="FF000000"/>
      </left>
      <right/>
      <top/>
      <bottom style="thin">
        <color auto="1"/>
      </bottom>
      <diagonal/>
    </border>
    <border>
      <left style="medium">
        <color rgb="FF000000"/>
      </left>
      <right/>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hair">
        <color auto="1"/>
      </right>
      <top/>
      <bottom style="medium">
        <color auto="1"/>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thin">
        <color auto="1"/>
      </bottom>
      <diagonal/>
    </border>
    <border>
      <left/>
      <right style="hair">
        <color rgb="FF000000"/>
      </right>
      <top/>
      <bottom style="hair">
        <color rgb="FF000000"/>
      </bottom>
      <diagonal/>
    </border>
    <border>
      <left/>
      <right style="hair">
        <color rgb="FF000000"/>
      </right>
      <top style="hair">
        <color auto="1"/>
      </top>
      <bottom style="hair">
        <color auto="1"/>
      </bottom>
      <diagonal/>
    </border>
    <border>
      <left style="hair">
        <color rgb="FF000000"/>
      </left>
      <right style="hair">
        <color rgb="FF000000"/>
      </right>
      <top style="hair">
        <color auto="1"/>
      </top>
      <bottom style="hair">
        <color auto="1"/>
      </bottom>
      <diagonal/>
    </border>
    <border>
      <left/>
      <right style="hair">
        <color rgb="FF000000"/>
      </right>
      <top style="hair">
        <color auto="1"/>
      </top>
      <bottom style="hair">
        <color rgb="FF000000"/>
      </bottom>
      <diagonal/>
    </border>
    <border>
      <left style="hair">
        <color rgb="FF000000"/>
      </left>
      <right style="hair">
        <color rgb="FF000000"/>
      </right>
      <top style="hair">
        <color auto="1"/>
      </top>
      <bottom style="hair">
        <color rgb="FF000000"/>
      </bottom>
      <diagonal/>
    </border>
    <border>
      <left style="hair">
        <color rgb="FF000000"/>
      </left>
      <right style="hair">
        <color rgb="FF000000"/>
      </right>
      <top/>
      <bottom style="thin">
        <color auto="1"/>
      </bottom>
      <diagonal/>
    </border>
    <border diagonalDown="1">
      <left style="hair">
        <color rgb="FF000000"/>
      </left>
      <right/>
      <top/>
      <bottom style="thin">
        <color auto="1"/>
      </bottom>
      <diagonal style="hair">
        <color rgb="FF000000"/>
      </diagonal>
    </border>
    <border diagonalDown="1">
      <left/>
      <right/>
      <top/>
      <bottom style="thin">
        <color auto="1"/>
      </bottom>
      <diagonal style="hair">
        <color rgb="FF000000"/>
      </diagonal>
    </border>
    <border>
      <left style="hair">
        <color auto="1"/>
      </left>
      <right style="hair">
        <color auto="1"/>
      </right>
      <top/>
      <bottom style="hair">
        <color rgb="FF000000"/>
      </bottom>
      <diagonal/>
    </border>
    <border diagonalDown="1">
      <left/>
      <right style="hair">
        <color rgb="FF000000"/>
      </right>
      <top/>
      <bottom style="thin">
        <color auto="1"/>
      </bottom>
      <diagonal style="hair">
        <color rgb="FF000000"/>
      </diagonal>
    </border>
    <border>
      <left style="hair">
        <color rgb="FF000000"/>
      </left>
      <right/>
      <top/>
      <bottom style="hair">
        <color auto="1"/>
      </bottom>
      <diagonal/>
    </border>
    <border>
      <left/>
      <right style="hair">
        <color rgb="FF000000"/>
      </right>
      <top/>
      <bottom style="hair">
        <color auto="1"/>
      </bottom>
      <diagonal/>
    </border>
    <border>
      <left/>
      <right style="medium">
        <color rgb="FF000000"/>
      </right>
      <top/>
      <bottom/>
      <diagonal/>
    </border>
    <border>
      <left/>
      <right style="medium">
        <color rgb="FF000000"/>
      </right>
      <top style="hair">
        <color rgb="FF000000"/>
      </top>
      <bottom style="hair">
        <color rgb="FF000000"/>
      </bottom>
      <diagonal/>
    </border>
    <border>
      <left/>
      <right style="medium">
        <color rgb="FF000000"/>
      </right>
      <top style="hair">
        <color rgb="FF000000"/>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dashed">
        <color auto="1"/>
      </bottom>
      <diagonal/>
    </border>
    <border>
      <left/>
      <right/>
      <top style="thin">
        <color auto="1"/>
      </top>
      <bottom style="dashed">
        <color auto="1"/>
      </bottom>
      <diagonal/>
    </border>
    <border>
      <left/>
      <right style="dotted">
        <color auto="1"/>
      </right>
      <top style="thin">
        <color auto="1"/>
      </top>
      <bottom style="thin">
        <color auto="1"/>
      </bottom>
      <diagonal/>
    </border>
    <border>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110" fillId="0" borderId="0" applyFont="0" applyFill="0" applyBorder="0" applyAlignment="0" applyProtection="0">
      <alignment vertical="center"/>
    </xf>
    <xf numFmtId="177" fontId="110" fillId="0" borderId="0" applyFont="0" applyFill="0" applyBorder="0" applyAlignment="0" applyProtection="0">
      <alignment vertical="center"/>
    </xf>
    <xf numFmtId="9" fontId="110" fillId="0" borderId="0" applyFont="0" applyFill="0" applyBorder="0" applyAlignment="0" applyProtection="0">
      <alignment vertical="center"/>
    </xf>
    <xf numFmtId="38" fontId="1" fillId="0" borderId="0" applyFont="0" applyFill="0" applyBorder="0" applyProtection="0"/>
    <xf numFmtId="6" fontId="1" fillId="0" borderId="0" applyFont="0" applyFill="0" applyBorder="0" applyProtection="0">
      <alignment vertical="center"/>
    </xf>
    <xf numFmtId="0" fontId="111" fillId="0" borderId="0" applyNumberFormat="0" applyFill="0" applyBorder="0" applyProtection="0"/>
    <xf numFmtId="0" fontId="112" fillId="0" borderId="0" applyNumberFormat="0" applyFill="0" applyBorder="0" applyAlignment="0" applyProtection="0">
      <alignment vertical="center"/>
    </xf>
    <xf numFmtId="0" fontId="110" fillId="15" borderId="217" applyNumberFormat="0" applyFont="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0" applyNumberFormat="0" applyFill="0" applyBorder="0" applyAlignment="0" applyProtection="0">
      <alignment vertical="center"/>
    </xf>
    <xf numFmtId="0" fontId="116" fillId="0" borderId="218" applyNumberFormat="0" applyFill="0" applyAlignment="0" applyProtection="0">
      <alignment vertical="center"/>
    </xf>
    <xf numFmtId="0" fontId="117" fillId="0" borderId="218" applyNumberFormat="0" applyFill="0" applyAlignment="0" applyProtection="0">
      <alignment vertical="center"/>
    </xf>
    <xf numFmtId="0" fontId="118" fillId="0" borderId="219" applyNumberFormat="0" applyFill="0" applyAlignment="0" applyProtection="0">
      <alignment vertical="center"/>
    </xf>
    <xf numFmtId="0" fontId="118" fillId="0" borderId="0" applyNumberFormat="0" applyFill="0" applyBorder="0" applyAlignment="0" applyProtection="0">
      <alignment vertical="center"/>
    </xf>
    <xf numFmtId="0" fontId="119" fillId="16" borderId="220" applyNumberFormat="0" applyAlignment="0" applyProtection="0">
      <alignment vertical="center"/>
    </xf>
    <xf numFmtId="0" fontId="120" fillId="17" borderId="221" applyNumberFormat="0" applyAlignment="0" applyProtection="0">
      <alignment vertical="center"/>
    </xf>
    <xf numFmtId="0" fontId="121" fillId="17" borderId="220" applyNumberFormat="0" applyAlignment="0" applyProtection="0">
      <alignment vertical="center"/>
    </xf>
    <xf numFmtId="0" fontId="122" fillId="18" borderId="222" applyNumberFormat="0" applyAlignment="0" applyProtection="0">
      <alignment vertical="center"/>
    </xf>
    <xf numFmtId="0" fontId="123" fillId="0" borderId="223" applyNumberFormat="0" applyFill="0" applyAlignment="0" applyProtection="0">
      <alignment vertical="center"/>
    </xf>
    <xf numFmtId="0" fontId="124" fillId="0" borderId="224" applyNumberFormat="0" applyFill="0" applyAlignment="0" applyProtection="0">
      <alignment vertical="center"/>
    </xf>
    <xf numFmtId="0" fontId="125" fillId="19" borderId="0" applyNumberFormat="0" applyBorder="0" applyAlignment="0" applyProtection="0">
      <alignment vertical="center"/>
    </xf>
    <xf numFmtId="0" fontId="126" fillId="20" borderId="0" applyNumberFormat="0" applyBorder="0" applyAlignment="0" applyProtection="0">
      <alignment vertical="center"/>
    </xf>
    <xf numFmtId="0" fontId="127" fillId="21" borderId="0" applyNumberFormat="0" applyBorder="0" applyAlignment="0" applyProtection="0">
      <alignment vertical="center"/>
    </xf>
    <xf numFmtId="0" fontId="128" fillId="22" borderId="0" applyNumberFormat="0" applyBorder="0" applyAlignment="0" applyProtection="0">
      <alignment vertical="center"/>
    </xf>
    <xf numFmtId="0" fontId="129" fillId="23" borderId="0" applyNumberFormat="0" applyBorder="0" applyAlignment="0" applyProtection="0">
      <alignment vertical="center"/>
    </xf>
    <xf numFmtId="0" fontId="129" fillId="24" borderId="0" applyNumberFormat="0" applyBorder="0" applyAlignment="0" applyProtection="0">
      <alignment vertical="center"/>
    </xf>
    <xf numFmtId="0" fontId="128" fillId="25" borderId="0" applyNumberFormat="0" applyBorder="0" applyAlignment="0" applyProtection="0">
      <alignment vertical="center"/>
    </xf>
    <xf numFmtId="0" fontId="128" fillId="26" borderId="0" applyNumberFormat="0" applyBorder="0" applyAlignment="0" applyProtection="0">
      <alignment vertical="center"/>
    </xf>
    <xf numFmtId="0" fontId="129" fillId="27" borderId="0" applyNumberFormat="0" applyBorder="0" applyAlignment="0" applyProtection="0">
      <alignment vertical="center"/>
    </xf>
    <xf numFmtId="0" fontId="129" fillId="28" borderId="0" applyNumberFormat="0" applyBorder="0" applyAlignment="0" applyProtection="0">
      <alignment vertical="center"/>
    </xf>
    <xf numFmtId="0" fontId="128" fillId="29" borderId="0" applyNumberFormat="0" applyBorder="0" applyAlignment="0" applyProtection="0">
      <alignment vertical="center"/>
    </xf>
    <xf numFmtId="0" fontId="128" fillId="30" borderId="0" applyNumberFormat="0" applyBorder="0" applyAlignment="0" applyProtection="0">
      <alignment vertical="center"/>
    </xf>
    <xf numFmtId="0" fontId="129" fillId="31" borderId="0" applyNumberFormat="0" applyBorder="0" applyAlignment="0" applyProtection="0">
      <alignment vertical="center"/>
    </xf>
    <xf numFmtId="0" fontId="129" fillId="32" borderId="0" applyNumberFormat="0" applyBorder="0" applyAlignment="0" applyProtection="0">
      <alignment vertical="center"/>
    </xf>
    <xf numFmtId="0" fontId="128" fillId="33" borderId="0" applyNumberFormat="0" applyBorder="0" applyAlignment="0" applyProtection="0">
      <alignment vertical="center"/>
    </xf>
    <xf numFmtId="0" fontId="128" fillId="34" borderId="0" applyNumberFormat="0" applyBorder="0" applyAlignment="0" applyProtection="0">
      <alignment vertical="center"/>
    </xf>
    <xf numFmtId="0" fontId="129" fillId="35" borderId="0" applyNumberFormat="0" applyBorder="0" applyAlignment="0" applyProtection="0">
      <alignment vertical="center"/>
    </xf>
    <xf numFmtId="0" fontId="129" fillId="36" borderId="0" applyNumberFormat="0" applyBorder="0" applyAlignment="0" applyProtection="0">
      <alignment vertical="center"/>
    </xf>
    <xf numFmtId="0" fontId="128" fillId="37" borderId="0" applyNumberFormat="0" applyBorder="0" applyAlignment="0" applyProtection="0">
      <alignment vertical="center"/>
    </xf>
    <xf numFmtId="0" fontId="128" fillId="38" borderId="0" applyNumberFormat="0" applyBorder="0" applyAlignment="0" applyProtection="0">
      <alignment vertical="center"/>
    </xf>
    <xf numFmtId="0" fontId="129" fillId="39" borderId="0" applyNumberFormat="0" applyBorder="0" applyAlignment="0" applyProtection="0">
      <alignment vertical="center"/>
    </xf>
    <xf numFmtId="0" fontId="129" fillId="40" borderId="0" applyNumberFormat="0" applyBorder="0" applyAlignment="0" applyProtection="0">
      <alignment vertical="center"/>
    </xf>
    <xf numFmtId="0" fontId="128" fillId="41" borderId="0" applyNumberFormat="0" applyBorder="0" applyAlignment="0" applyProtection="0">
      <alignment vertical="center"/>
    </xf>
    <xf numFmtId="0" fontId="128" fillId="42" borderId="0" applyNumberFormat="0" applyBorder="0" applyAlignment="0" applyProtection="0">
      <alignment vertical="center"/>
    </xf>
    <xf numFmtId="0" fontId="129" fillId="43" borderId="0" applyNumberFormat="0" applyBorder="0" applyAlignment="0" applyProtection="0">
      <alignment vertical="center"/>
    </xf>
    <xf numFmtId="0" fontId="129" fillId="8" borderId="0" applyNumberFormat="0" applyBorder="0" applyAlignment="0" applyProtection="0">
      <alignment vertical="center"/>
    </xf>
    <xf numFmtId="0" fontId="128" fillId="44" borderId="0" applyNumberFormat="0" applyBorder="0" applyAlignment="0" applyProtection="0">
      <alignment vertical="center"/>
    </xf>
    <xf numFmtId="0" fontId="49" fillId="0" borderId="0" applyNumberFormat="0" applyFill="0" applyBorder="0" applyProtection="0">
      <alignment vertical="top"/>
      <protection locked="0"/>
    </xf>
    <xf numFmtId="38" fontId="1" fillId="0" borderId="0" applyFont="0" applyFill="0" applyBorder="0" applyProtection="0">
      <alignment vertical="center"/>
    </xf>
    <xf numFmtId="6" fontId="1" fillId="0" borderId="0" applyFont="0" applyFill="0" applyBorder="0" applyProtection="0">
      <alignment vertical="center"/>
    </xf>
    <xf numFmtId="0" fontId="1" fillId="0" borderId="0"/>
    <xf numFmtId="0" fontId="1" fillId="0" borderId="0"/>
    <xf numFmtId="0" fontId="1" fillId="0" borderId="0"/>
    <xf numFmtId="0" fontId="1" fillId="0" borderId="0">
      <alignment vertical="center"/>
    </xf>
    <xf numFmtId="0" fontId="1" fillId="0" borderId="0"/>
  </cellStyleXfs>
  <cellXfs count="1404">
    <xf numFmtId="0" fontId="0" fillId="0" borderId="0" xfId="0"/>
    <xf numFmtId="0" fontId="1" fillId="0" borderId="0" xfId="52" applyFont="1" applyAlignment="1">
      <alignment vertical="center"/>
    </xf>
    <xf numFmtId="0" fontId="2" fillId="2" borderId="0" xfId="52" applyFont="1" applyFill="1" applyAlignment="1">
      <alignment horizontal="center" vertical="center"/>
    </xf>
    <xf numFmtId="0" fontId="3" fillId="0" borderId="0" xfId="52" applyFont="1" applyAlignment="1">
      <alignment horizontal="center" vertical="center" wrapText="1"/>
    </xf>
    <xf numFmtId="0" fontId="4" fillId="0" borderId="0" xfId="52" applyFont="1" applyAlignment="1">
      <alignment horizontal="left" vertical="center" wrapText="1"/>
    </xf>
    <xf numFmtId="0" fontId="5" fillId="0" borderId="0" xfId="52" applyFont="1" applyAlignment="1">
      <alignment horizontal="left" vertical="top" wrapText="1"/>
    </xf>
    <xf numFmtId="0" fontId="6" fillId="0" borderId="0" xfId="52" applyFont="1" applyAlignment="1">
      <alignment horizontal="left" vertical="center" wrapText="1"/>
    </xf>
    <xf numFmtId="0" fontId="6" fillId="0" borderId="0" xfId="52" applyFont="1" applyAlignment="1">
      <alignment horizontal="left" vertical="top" wrapText="1"/>
    </xf>
    <xf numFmtId="0" fontId="7" fillId="0" borderId="1" xfId="52" applyFont="1" applyBorder="1" applyAlignment="1">
      <alignment horizontal="center" vertical="center" wrapText="1"/>
    </xf>
    <xf numFmtId="0" fontId="7" fillId="0" borderId="2" xfId="52" applyFont="1" applyBorder="1" applyAlignment="1">
      <alignment horizontal="center" vertical="center" wrapText="1"/>
    </xf>
    <xf numFmtId="0" fontId="8" fillId="0" borderId="3" xfId="52" applyFont="1" applyBorder="1" applyAlignment="1">
      <alignment horizontal="left" vertical="center" wrapText="1"/>
    </xf>
    <xf numFmtId="0" fontId="7" fillId="0" borderId="2" xfId="52" applyFont="1" applyBorder="1" applyAlignment="1">
      <alignment horizontal="left" vertical="center" wrapText="1"/>
    </xf>
    <xf numFmtId="0" fontId="9" fillId="0" borderId="4" xfId="52" applyFont="1" applyBorder="1" applyAlignment="1">
      <alignment horizontal="center" vertical="center" wrapText="1"/>
    </xf>
    <xf numFmtId="0" fontId="9" fillId="0" borderId="5" xfId="52" applyFont="1" applyBorder="1" applyAlignment="1">
      <alignment horizontal="center" vertical="center" wrapText="1"/>
    </xf>
    <xf numFmtId="0" fontId="10" fillId="0" borderId="6" xfId="52" applyFont="1" applyBorder="1" applyAlignment="1">
      <alignment horizontal="center" vertical="center"/>
    </xf>
    <xf numFmtId="0" fontId="10" fillId="0" borderId="7" xfId="52" applyFont="1" applyBorder="1" applyAlignment="1">
      <alignment horizontal="center" vertical="center"/>
    </xf>
    <xf numFmtId="0" fontId="9" fillId="0" borderId="8" xfId="52" applyFont="1" applyBorder="1" applyAlignment="1">
      <alignment horizontal="center" vertical="center"/>
    </xf>
    <xf numFmtId="0" fontId="9" fillId="0" borderId="9" xfId="52" applyFont="1" applyBorder="1" applyAlignment="1">
      <alignment horizontal="center" vertical="center"/>
    </xf>
    <xf numFmtId="0" fontId="5" fillId="0" borderId="10" xfId="52" applyFont="1" applyBorder="1" applyAlignment="1">
      <alignment horizontal="center" vertical="center"/>
    </xf>
    <xf numFmtId="0" fontId="5" fillId="0" borderId="11" xfId="52" applyFont="1" applyBorder="1" applyAlignment="1">
      <alignment horizontal="center" vertical="center"/>
    </xf>
    <xf numFmtId="0" fontId="9" fillId="0" borderId="12" xfId="52" applyFont="1" applyBorder="1" applyAlignment="1">
      <alignment horizontal="center" vertical="center"/>
    </xf>
    <xf numFmtId="0" fontId="9" fillId="0" borderId="13" xfId="52" applyFont="1" applyBorder="1" applyAlignment="1">
      <alignment horizontal="center" vertical="center"/>
    </xf>
    <xf numFmtId="0" fontId="5" fillId="0" borderId="14" xfId="52" applyFont="1" applyBorder="1" applyAlignment="1">
      <alignment horizontal="center" vertical="center"/>
    </xf>
    <xf numFmtId="0" fontId="5" fillId="0" borderId="15" xfId="52" applyFont="1" applyBorder="1" applyAlignment="1">
      <alignment horizontal="center" vertical="center"/>
    </xf>
    <xf numFmtId="0" fontId="9" fillId="0" borderId="16" xfId="52" applyFont="1" applyBorder="1" applyAlignment="1">
      <alignment horizontal="center" vertical="center"/>
    </xf>
    <xf numFmtId="0" fontId="9" fillId="0" borderId="17" xfId="52" applyFont="1" applyBorder="1" applyAlignment="1">
      <alignment horizontal="center" vertical="center"/>
    </xf>
    <xf numFmtId="178" fontId="5" fillId="0" borderId="18" xfId="52" applyNumberFormat="1" applyFont="1" applyBorder="1" applyAlignment="1">
      <alignment horizontal="center" vertical="center"/>
    </xf>
    <xf numFmtId="178" fontId="5" fillId="0" borderId="19" xfId="52" applyNumberFormat="1" applyFont="1" applyBorder="1" applyAlignment="1">
      <alignment horizontal="center" vertical="center"/>
    </xf>
    <xf numFmtId="0" fontId="10" fillId="0" borderId="0" xfId="52" applyFont="1" applyAlignment="1">
      <alignment vertical="top" wrapText="1"/>
    </xf>
    <xf numFmtId="0" fontId="11" fillId="0" borderId="0" xfId="52" applyFont="1" applyAlignment="1">
      <alignment horizontal="left" vertical="center"/>
    </xf>
    <xf numFmtId="0" fontId="7" fillId="0" borderId="14" xfId="52" applyFont="1" applyBorder="1" applyAlignment="1">
      <alignment horizontal="center" vertical="center" wrapText="1"/>
    </xf>
    <xf numFmtId="0" fontId="7" fillId="0" borderId="13" xfId="52" applyFont="1" applyBorder="1" applyAlignment="1">
      <alignment horizontal="center" vertical="center" wrapText="1"/>
    </xf>
    <xf numFmtId="0" fontId="7" fillId="0" borderId="14" xfId="52" applyFont="1" applyBorder="1" applyAlignment="1">
      <alignment horizontal="center" vertical="center"/>
    </xf>
    <xf numFmtId="0" fontId="7" fillId="0" borderId="15" xfId="52" applyFont="1" applyBorder="1" applyAlignment="1">
      <alignment horizontal="center" vertical="center"/>
    </xf>
    <xf numFmtId="0" fontId="12" fillId="0" borderId="14" xfId="52" applyFont="1" applyBorder="1" applyAlignment="1">
      <alignment horizontal="center" vertical="center" wrapText="1"/>
    </xf>
    <xf numFmtId="0" fontId="12" fillId="0" borderId="13" xfId="52" applyFont="1" applyBorder="1" applyAlignment="1">
      <alignment horizontal="center" vertical="center" wrapText="1"/>
    </xf>
    <xf numFmtId="0" fontId="13" fillId="0" borderId="14" xfId="52" applyFont="1" applyBorder="1" applyAlignment="1">
      <alignment horizontal="center" vertical="center"/>
    </xf>
    <xf numFmtId="0" fontId="13" fillId="0" borderId="15" xfId="52" applyFont="1" applyBorder="1" applyAlignment="1">
      <alignment horizontal="center" vertical="center"/>
    </xf>
    <xf numFmtId="0" fontId="11" fillId="0" borderId="0" xfId="52" applyFont="1" applyAlignment="1">
      <alignment vertical="center"/>
    </xf>
    <xf numFmtId="0" fontId="14" fillId="0" borderId="0" xfId="52" applyFont="1" applyAlignment="1">
      <alignment vertical="center"/>
    </xf>
    <xf numFmtId="0" fontId="15" fillId="0" borderId="1" xfId="52" applyFont="1" applyBorder="1" applyAlignment="1">
      <alignment horizontal="left" vertical="center" wrapText="1" shrinkToFit="1"/>
    </xf>
    <xf numFmtId="0" fontId="15" fillId="0" borderId="2" xfId="52" applyFont="1" applyBorder="1" applyAlignment="1">
      <alignment horizontal="left" vertical="center" wrapText="1" shrinkToFit="1"/>
    </xf>
    <xf numFmtId="0" fontId="16" fillId="0" borderId="2" xfId="52" applyFont="1" applyBorder="1" applyAlignment="1">
      <alignment horizontal="center" vertical="center"/>
    </xf>
    <xf numFmtId="0" fontId="16" fillId="0" borderId="0" xfId="52" applyFont="1" applyAlignment="1">
      <alignment horizontal="center" vertical="center"/>
    </xf>
    <xf numFmtId="0" fontId="1" fillId="0" borderId="0" xfId="52" applyFont="1" applyAlignment="1">
      <alignment horizontal="center" vertical="center"/>
    </xf>
    <xf numFmtId="0" fontId="17" fillId="0" borderId="20" xfId="52" applyFont="1" applyBorder="1" applyAlignment="1">
      <alignment horizontal="center" vertical="center"/>
    </xf>
    <xf numFmtId="0" fontId="17" fillId="0" borderId="3" xfId="52" applyFont="1" applyBorder="1" applyAlignment="1">
      <alignment horizontal="center" vertical="center"/>
    </xf>
    <xf numFmtId="0" fontId="17" fillId="0" borderId="1" xfId="52" applyFont="1" applyBorder="1" applyAlignment="1">
      <alignment horizontal="center" vertical="center"/>
    </xf>
    <xf numFmtId="0" fontId="17" fillId="0" borderId="2" xfId="52" applyFont="1" applyBorder="1" applyAlignment="1">
      <alignment horizontal="center" vertical="center"/>
    </xf>
    <xf numFmtId="0" fontId="1" fillId="0" borderId="4" xfId="52" applyFont="1" applyBorder="1" applyAlignment="1">
      <alignment horizontal="center" vertical="center"/>
    </xf>
    <xf numFmtId="0" fontId="1" fillId="0" borderId="21" xfId="52" applyFont="1" applyBorder="1" applyAlignment="1">
      <alignment horizontal="center" vertical="center"/>
    </xf>
    <xf numFmtId="0" fontId="9" fillId="0" borderId="22" xfId="52" applyFont="1" applyBorder="1" applyAlignment="1">
      <alignment horizontal="center" vertical="center"/>
    </xf>
    <xf numFmtId="0" fontId="9" fillId="0" borderId="23" xfId="52" applyFont="1" applyBorder="1" applyAlignment="1">
      <alignment horizontal="center" vertical="center"/>
    </xf>
    <xf numFmtId="0" fontId="1" fillId="0" borderId="24" xfId="52" applyFont="1" applyBorder="1" applyAlignment="1">
      <alignment horizontal="center" vertical="center"/>
    </xf>
    <xf numFmtId="0" fontId="5" fillId="0" borderId="25" xfId="52" applyFont="1" applyBorder="1" applyAlignment="1">
      <alignment horizontal="center" vertical="center"/>
    </xf>
    <xf numFmtId="0" fontId="9" fillId="0" borderId="26" xfId="52" applyFont="1" applyBorder="1" applyAlignment="1">
      <alignment horizontal="center" vertical="center"/>
    </xf>
    <xf numFmtId="0" fontId="5" fillId="0" borderId="27" xfId="52" applyFont="1" applyBorder="1" applyAlignment="1">
      <alignment horizontal="center" vertical="center"/>
    </xf>
    <xf numFmtId="0" fontId="9" fillId="0" borderId="28" xfId="52" applyFont="1" applyBorder="1" applyAlignment="1">
      <alignment horizontal="center" vertical="center"/>
    </xf>
    <xf numFmtId="0" fontId="9" fillId="0" borderId="25" xfId="52" applyFont="1" applyBorder="1" applyAlignment="1">
      <alignment horizontal="center" vertical="center"/>
    </xf>
    <xf numFmtId="0" fontId="1" fillId="0" borderId="29" xfId="52" applyFont="1" applyBorder="1" applyAlignment="1">
      <alignment horizontal="center" vertical="center"/>
    </xf>
    <xf numFmtId="0" fontId="1" fillId="0" borderId="30" xfId="52" applyFont="1" applyBorder="1" applyAlignment="1">
      <alignment horizontal="center" vertical="center"/>
    </xf>
    <xf numFmtId="0" fontId="9" fillId="0" borderId="27" xfId="52" applyFont="1" applyBorder="1" applyAlignment="1">
      <alignment horizontal="center" vertical="center"/>
    </xf>
    <xf numFmtId="0" fontId="9" fillId="0" borderId="31" xfId="52" applyFont="1" applyBorder="1" applyAlignment="1">
      <alignment horizontal="center" vertical="center"/>
    </xf>
    <xf numFmtId="0" fontId="9" fillId="0" borderId="32" xfId="52" applyFont="1" applyBorder="1" applyAlignment="1">
      <alignment horizontal="center" vertical="center"/>
    </xf>
    <xf numFmtId="0" fontId="18" fillId="0" borderId="4" xfId="52" applyFont="1" applyBorder="1" applyAlignment="1">
      <alignment horizontal="center" vertical="center"/>
    </xf>
    <xf numFmtId="0" fontId="18" fillId="0" borderId="21" xfId="52" applyFont="1" applyBorder="1" applyAlignment="1">
      <alignment horizontal="center" vertical="center"/>
    </xf>
    <xf numFmtId="0" fontId="18" fillId="0" borderId="24" xfId="52" applyFont="1" applyBorder="1" applyAlignment="1">
      <alignment horizontal="center" vertical="center"/>
    </xf>
    <xf numFmtId="0" fontId="18" fillId="0" borderId="0" xfId="52" applyFont="1" applyAlignment="1">
      <alignment horizontal="center" vertical="center"/>
    </xf>
    <xf numFmtId="0" fontId="19" fillId="0" borderId="4" xfId="52" applyFont="1" applyBorder="1" applyAlignment="1">
      <alignment horizontal="center" vertical="center"/>
    </xf>
    <xf numFmtId="0" fontId="19" fillId="0" borderId="21" xfId="52" applyFont="1" applyBorder="1" applyAlignment="1">
      <alignment horizontal="center" vertical="center"/>
    </xf>
    <xf numFmtId="0" fontId="19" fillId="0" borderId="24" xfId="52" applyFont="1" applyBorder="1" applyAlignment="1">
      <alignment horizontal="center" vertical="center"/>
    </xf>
    <xf numFmtId="0" fontId="19" fillId="0" borderId="0" xfId="52" applyFont="1" applyAlignment="1">
      <alignment horizontal="center" vertical="center"/>
    </xf>
    <xf numFmtId="0" fontId="20" fillId="0" borderId="31" xfId="52" applyFont="1" applyBorder="1" applyAlignment="1">
      <alignment horizontal="center" vertical="center"/>
    </xf>
    <xf numFmtId="0" fontId="1" fillId="0" borderId="33" xfId="52" applyFont="1" applyBorder="1" applyAlignment="1">
      <alignment horizontal="center" vertical="center"/>
    </xf>
    <xf numFmtId="0" fontId="1" fillId="0" borderId="34" xfId="52" applyFont="1" applyBorder="1" applyAlignment="1">
      <alignment horizontal="center" vertical="center"/>
    </xf>
    <xf numFmtId="0" fontId="21" fillId="0" borderId="0" xfId="52" applyFont="1" applyAlignment="1">
      <alignment horizontal="left" vertical="center" wrapText="1"/>
    </xf>
    <xf numFmtId="0" fontId="21" fillId="0" borderId="0" xfId="52" applyFont="1" applyAlignment="1">
      <alignment vertical="center"/>
    </xf>
    <xf numFmtId="0" fontId="9" fillId="0" borderId="0" xfId="52" applyFont="1" applyAlignment="1">
      <alignment horizontal="center" vertical="center"/>
    </xf>
    <xf numFmtId="0" fontId="9" fillId="0" borderId="6" xfId="52" applyFont="1" applyBorder="1" applyAlignment="1">
      <alignment horizontal="center" vertical="center"/>
    </xf>
    <xf numFmtId="0" fontId="9" fillId="0" borderId="7" xfId="52" applyFont="1" applyBorder="1" applyAlignment="1">
      <alignment horizontal="center" vertical="center"/>
    </xf>
    <xf numFmtId="0" fontId="9" fillId="0" borderId="35" xfId="52" applyFont="1" applyBorder="1" applyAlignment="1">
      <alignment horizontal="center" vertical="center"/>
    </xf>
    <xf numFmtId="0" fontId="5" fillId="0" borderId="7" xfId="52" applyFont="1" applyBorder="1" applyAlignment="1">
      <alignment horizontal="center" vertical="center"/>
    </xf>
    <xf numFmtId="0" fontId="9" fillId="0" borderId="10" xfId="52" applyFont="1" applyBorder="1" applyAlignment="1">
      <alignment horizontal="center" vertical="center"/>
    </xf>
    <xf numFmtId="0" fontId="9" fillId="0" borderId="11" xfId="52" applyFont="1" applyBorder="1" applyAlignment="1">
      <alignment horizontal="center" vertical="center"/>
    </xf>
    <xf numFmtId="0" fontId="9" fillId="0" borderId="36" xfId="52" applyFont="1" applyBorder="1" applyAlignment="1">
      <alignment horizontal="center" vertical="center"/>
    </xf>
    <xf numFmtId="0" fontId="5" fillId="0" borderId="10" xfId="52" applyFont="1" applyBorder="1" applyAlignment="1">
      <alignment horizontal="right" vertical="center"/>
    </xf>
    <xf numFmtId="0" fontId="9" fillId="0" borderId="14" xfId="52" applyFont="1" applyBorder="1" applyAlignment="1">
      <alignment horizontal="center" vertical="center"/>
    </xf>
    <xf numFmtId="0" fontId="9" fillId="0" borderId="15" xfId="52" applyFont="1" applyBorder="1" applyAlignment="1">
      <alignment horizontal="center" vertical="center"/>
    </xf>
    <xf numFmtId="0" fontId="9" fillId="0" borderId="18" xfId="52" applyFont="1" applyBorder="1" applyAlignment="1">
      <alignment horizontal="center" vertical="center"/>
    </xf>
    <xf numFmtId="0" fontId="9" fillId="0" borderId="19" xfId="52" applyFont="1" applyBorder="1" applyAlignment="1">
      <alignment horizontal="center" vertical="center"/>
    </xf>
    <xf numFmtId="0" fontId="5" fillId="0" borderId="18" xfId="52" applyFont="1" applyBorder="1" applyAlignment="1">
      <alignment horizontal="center" vertical="center"/>
    </xf>
    <xf numFmtId="0" fontId="7" fillId="0" borderId="13" xfId="52" applyFont="1" applyBorder="1" applyAlignment="1">
      <alignment horizontal="center" vertical="center"/>
    </xf>
    <xf numFmtId="0" fontId="7" fillId="0" borderId="15" xfId="52" applyFont="1" applyBorder="1" applyAlignment="1">
      <alignment horizontal="center" vertical="center" wrapText="1"/>
    </xf>
    <xf numFmtId="0" fontId="17" fillId="0" borderId="37" xfId="52" applyFont="1" applyBorder="1" applyAlignment="1">
      <alignment horizontal="center" vertical="center"/>
    </xf>
    <xf numFmtId="0" fontId="13" fillId="0" borderId="13" xfId="52" applyFont="1" applyBorder="1" applyAlignment="1">
      <alignment horizontal="center" vertical="center"/>
    </xf>
    <xf numFmtId="0" fontId="3" fillId="0" borderId="14" xfId="52" applyFont="1" applyBorder="1" applyAlignment="1">
      <alignment horizontal="center" vertical="center"/>
    </xf>
    <xf numFmtId="0" fontId="3" fillId="0" borderId="15" xfId="52" applyFont="1" applyBorder="1" applyAlignment="1">
      <alignment horizontal="center" vertical="center"/>
    </xf>
    <xf numFmtId="0" fontId="3" fillId="0" borderId="13" xfId="52" applyFont="1" applyBorder="1" applyAlignment="1">
      <alignment horizontal="center" vertical="center"/>
    </xf>
    <xf numFmtId="0" fontId="8" fillId="0" borderId="38" xfId="52" applyFont="1" applyBorder="1" applyAlignment="1">
      <alignment horizontal="left" vertical="center"/>
    </xf>
    <xf numFmtId="0" fontId="22" fillId="0" borderId="39" xfId="52" applyFont="1" applyBorder="1" applyAlignment="1">
      <alignment horizontal="left" vertical="center"/>
    </xf>
    <xf numFmtId="0" fontId="15" fillId="0" borderId="40" xfId="52" applyFont="1" applyBorder="1" applyAlignment="1">
      <alignment horizontal="left" vertical="center" wrapText="1" shrinkToFit="1"/>
    </xf>
    <xf numFmtId="0" fontId="23" fillId="0" borderId="1" xfId="52" applyFont="1" applyBorder="1" applyAlignment="1">
      <alignment horizontal="left" vertical="center" wrapText="1" shrinkToFit="1"/>
    </xf>
    <xf numFmtId="0" fontId="23" fillId="0" borderId="2" xfId="52" applyFont="1" applyBorder="1" applyAlignment="1">
      <alignment horizontal="left" vertical="center" wrapText="1" shrinkToFit="1"/>
    </xf>
    <xf numFmtId="0" fontId="17" fillId="0" borderId="41" xfId="52" applyFont="1" applyBorder="1" applyAlignment="1">
      <alignment horizontal="center" vertical="center"/>
    </xf>
    <xf numFmtId="0" fontId="22" fillId="0" borderId="3" xfId="52" applyFont="1" applyBorder="1" applyAlignment="1">
      <alignment horizontal="center" vertical="center" wrapText="1"/>
    </xf>
    <xf numFmtId="0" fontId="22" fillId="0" borderId="2" xfId="52" applyFont="1" applyBorder="1" applyAlignment="1">
      <alignment horizontal="center" vertical="center" wrapText="1"/>
    </xf>
    <xf numFmtId="0" fontId="24" fillId="0" borderId="42" xfId="52" applyFont="1" applyBorder="1" applyAlignment="1">
      <alignment horizontal="center" vertical="center" shrinkToFit="1"/>
    </xf>
    <xf numFmtId="0" fontId="24" fillId="0" borderId="43" xfId="52" applyFont="1" applyBorder="1" applyAlignment="1">
      <alignment horizontal="center" vertical="center" shrinkToFit="1"/>
    </xf>
    <xf numFmtId="0" fontId="24" fillId="0" borderId="44" xfId="52" applyFont="1" applyBorder="1" applyAlignment="1">
      <alignment horizontal="center" vertical="center" shrinkToFit="1"/>
    </xf>
    <xf numFmtId="0" fontId="23" fillId="0" borderId="45" xfId="52" applyFont="1" applyBorder="1" applyAlignment="1">
      <alignment horizontal="center" vertical="center" shrinkToFit="1"/>
    </xf>
    <xf numFmtId="0" fontId="25" fillId="0" borderId="45" xfId="52" applyFont="1" applyBorder="1" applyAlignment="1">
      <alignment horizontal="center" vertical="center" shrinkToFit="1"/>
    </xf>
    <xf numFmtId="0" fontId="24" fillId="0" borderId="38" xfId="52" applyFont="1" applyBorder="1" applyAlignment="1">
      <alignment horizontal="center" vertical="center" shrinkToFit="1"/>
    </xf>
    <xf numFmtId="0" fontId="24" fillId="0" borderId="46" xfId="52" applyFont="1" applyBorder="1" applyAlignment="1">
      <alignment horizontal="center" vertical="center" shrinkToFit="1"/>
    </xf>
    <xf numFmtId="0" fontId="24" fillId="0" borderId="14" xfId="52" applyFont="1" applyBorder="1" applyAlignment="1">
      <alignment horizontal="center" vertical="center" shrinkToFit="1"/>
    </xf>
    <xf numFmtId="0" fontId="23" fillId="0" borderId="47" xfId="52" applyFont="1" applyBorder="1" applyAlignment="1">
      <alignment horizontal="center" vertical="center" shrinkToFit="1"/>
    </xf>
    <xf numFmtId="0" fontId="25" fillId="0" borderId="47" xfId="52" applyFont="1" applyBorder="1" applyAlignment="1">
      <alignment horizontal="center" vertical="center" shrinkToFit="1"/>
    </xf>
    <xf numFmtId="0" fontId="24" fillId="0" borderId="18" xfId="52" applyFont="1" applyBorder="1" applyAlignment="1">
      <alignment horizontal="center" vertical="center" shrinkToFit="1"/>
    </xf>
    <xf numFmtId="0" fontId="24" fillId="0" borderId="17" xfId="52" applyFont="1" applyBorder="1" applyAlignment="1">
      <alignment horizontal="center" vertical="center" shrinkToFit="1"/>
    </xf>
    <xf numFmtId="0" fontId="24" fillId="0" borderId="48" xfId="52" applyFont="1" applyBorder="1" applyAlignment="1">
      <alignment horizontal="center" vertical="center" shrinkToFit="1"/>
    </xf>
    <xf numFmtId="0" fontId="25" fillId="0" borderId="49" xfId="52" applyFont="1" applyBorder="1" applyAlignment="1">
      <alignment horizontal="center" vertical="center" shrinkToFit="1"/>
    </xf>
    <xf numFmtId="0" fontId="23" fillId="0" borderId="49" xfId="52" applyFont="1" applyBorder="1" applyAlignment="1">
      <alignment horizontal="center" vertical="center" shrinkToFit="1"/>
    </xf>
    <xf numFmtId="0" fontId="5" fillId="0" borderId="26" xfId="52" applyFont="1" applyBorder="1" applyAlignment="1">
      <alignment horizontal="center" vertical="center"/>
    </xf>
    <xf numFmtId="0" fontId="24" fillId="0" borderId="13" xfId="52" applyFont="1" applyBorder="1" applyAlignment="1">
      <alignment horizontal="center" vertical="center" shrinkToFit="1"/>
    </xf>
    <xf numFmtId="0" fontId="5" fillId="0" borderId="28" xfId="52" applyFont="1" applyBorder="1" applyAlignment="1">
      <alignment horizontal="center" vertical="center"/>
    </xf>
    <xf numFmtId="0" fontId="24" fillId="0" borderId="50" xfId="52" applyFont="1" applyBorder="1" applyAlignment="1">
      <alignment horizontal="center" vertical="center" shrinkToFit="1"/>
    </xf>
    <xf numFmtId="0" fontId="24" fillId="0" borderId="51" xfId="52" applyFont="1" applyBorder="1" applyAlignment="1">
      <alignment horizontal="center" vertical="center" shrinkToFit="1"/>
    </xf>
    <xf numFmtId="0" fontId="25" fillId="0" borderId="52" xfId="52" applyFont="1" applyBorder="1" applyAlignment="1">
      <alignment horizontal="center" vertical="center" shrinkToFit="1"/>
    </xf>
    <xf numFmtId="0" fontId="23" fillId="0" borderId="52" xfId="52" applyFont="1" applyBorder="1" applyAlignment="1">
      <alignment horizontal="center" vertical="center" shrinkToFit="1"/>
    </xf>
    <xf numFmtId="0" fontId="5" fillId="0" borderId="46" xfId="52" applyFont="1" applyBorder="1" applyAlignment="1">
      <alignment horizontal="center" vertical="center"/>
    </xf>
    <xf numFmtId="0" fontId="23" fillId="0" borderId="53" xfId="52" applyFont="1" applyBorder="1" applyAlignment="1">
      <alignment horizontal="center" vertical="center" shrinkToFit="1"/>
    </xf>
    <xf numFmtId="0" fontId="24" fillId="0" borderId="54" xfId="52" applyFont="1" applyBorder="1" applyAlignment="1">
      <alignment horizontal="center" vertical="center" shrinkToFit="1"/>
    </xf>
    <xf numFmtId="0" fontId="9" fillId="0" borderId="46" xfId="52" applyFont="1" applyBorder="1" applyAlignment="1">
      <alignment horizontal="center" vertical="center"/>
    </xf>
    <xf numFmtId="0" fontId="10" fillId="0" borderId="44" xfId="52" applyFont="1" applyBorder="1" applyAlignment="1">
      <alignment horizontal="left" vertical="center" wrapText="1"/>
    </xf>
    <xf numFmtId="0" fontId="10" fillId="0" borderId="21" xfId="52" applyFont="1" applyBorder="1" applyAlignment="1">
      <alignment horizontal="left" vertical="center" wrapText="1"/>
    </xf>
    <xf numFmtId="0" fontId="5" fillId="0" borderId="32" xfId="52" applyFont="1" applyBorder="1" applyAlignment="1">
      <alignment horizontal="center" vertical="center"/>
    </xf>
    <xf numFmtId="0" fontId="10" fillId="0" borderId="50" xfId="52" applyFont="1" applyBorder="1" applyAlignment="1">
      <alignment horizontal="left" vertical="center" wrapText="1"/>
    </xf>
    <xf numFmtId="0" fontId="10" fillId="0" borderId="34" xfId="52" applyFont="1" applyBorder="1" applyAlignment="1">
      <alignment horizontal="left" vertical="center" wrapText="1"/>
    </xf>
    <xf numFmtId="0" fontId="26" fillId="0" borderId="44" xfId="52" applyFont="1" applyBorder="1" applyAlignment="1">
      <alignment horizontal="left" vertical="center" shrinkToFit="1"/>
    </xf>
    <xf numFmtId="0" fontId="26" fillId="0" borderId="21" xfId="52" applyFont="1" applyBorder="1" applyAlignment="1">
      <alignment horizontal="left" vertical="center" shrinkToFit="1"/>
    </xf>
    <xf numFmtId="0" fontId="26" fillId="0" borderId="50" xfId="52" applyFont="1" applyBorder="1" applyAlignment="1">
      <alignment horizontal="left" vertical="center" shrinkToFit="1"/>
    </xf>
    <xf numFmtId="0" fontId="26" fillId="0" borderId="34" xfId="52" applyFont="1" applyBorder="1" applyAlignment="1">
      <alignment horizontal="left" vertical="center" shrinkToFit="1"/>
    </xf>
    <xf numFmtId="0" fontId="26" fillId="0" borderId="44" xfId="52" applyFont="1" applyBorder="1" applyAlignment="1">
      <alignment horizontal="left" vertical="center" wrapText="1"/>
    </xf>
    <xf numFmtId="0" fontId="26" fillId="0" borderId="21" xfId="52" applyFont="1" applyBorder="1" applyAlignment="1">
      <alignment horizontal="left" vertical="center" wrapText="1"/>
    </xf>
    <xf numFmtId="0" fontId="26" fillId="0" borderId="50" xfId="52" applyFont="1" applyBorder="1" applyAlignment="1">
      <alignment horizontal="left" vertical="center" wrapText="1"/>
    </xf>
    <xf numFmtId="0" fontId="26" fillId="0" borderId="34" xfId="52" applyFont="1" applyBorder="1" applyAlignment="1">
      <alignment horizontal="left" vertical="center" wrapText="1"/>
    </xf>
    <xf numFmtId="0" fontId="6" fillId="0" borderId="44" xfId="52" applyFont="1" applyBorder="1" applyAlignment="1">
      <alignment horizontal="left" vertical="center" wrapText="1"/>
    </xf>
    <xf numFmtId="0" fontId="6" fillId="0" borderId="21" xfId="52" applyFont="1" applyBorder="1" applyAlignment="1">
      <alignment horizontal="left" vertical="center" wrapText="1"/>
    </xf>
    <xf numFmtId="0" fontId="6" fillId="0" borderId="50" xfId="52" applyFont="1" applyBorder="1" applyAlignment="1">
      <alignment horizontal="left" vertical="center" wrapText="1"/>
    </xf>
    <xf numFmtId="0" fontId="6" fillId="0" borderId="34" xfId="52" applyFont="1" applyBorder="1" applyAlignment="1">
      <alignment horizontal="left" vertical="center" wrapText="1"/>
    </xf>
    <xf numFmtId="0" fontId="9" fillId="0" borderId="0" xfId="52" applyFont="1" applyAlignment="1">
      <alignment horizontal="right" vertical="center"/>
    </xf>
    <xf numFmtId="0" fontId="16" fillId="0" borderId="0" xfId="52" applyFont="1" applyAlignment="1">
      <alignment vertical="center"/>
    </xf>
    <xf numFmtId="0" fontId="27" fillId="0" borderId="0" xfId="52" applyFont="1" applyAlignment="1">
      <alignment horizontal="right" vertical="center"/>
    </xf>
    <xf numFmtId="0" fontId="27" fillId="0" borderId="0" xfId="52" applyFont="1" applyAlignment="1">
      <alignment horizontal="center" vertical="center"/>
    </xf>
    <xf numFmtId="0" fontId="7" fillId="0" borderId="40" xfId="52" applyFont="1" applyBorder="1" applyAlignment="1">
      <alignment horizontal="left" vertical="center" wrapText="1"/>
    </xf>
    <xf numFmtId="0" fontId="5" fillId="0" borderId="55" xfId="52" applyFont="1" applyBorder="1" applyAlignment="1">
      <alignment horizontal="center" vertical="center"/>
    </xf>
    <xf numFmtId="0" fontId="5" fillId="0" borderId="11" xfId="52" applyFont="1" applyBorder="1" applyAlignment="1">
      <alignment horizontal="right" vertical="center"/>
    </xf>
    <xf numFmtId="0" fontId="5" fillId="0" borderId="56" xfId="52" applyFont="1" applyBorder="1" applyAlignment="1">
      <alignment horizontal="center" vertical="center"/>
    </xf>
    <xf numFmtId="0" fontId="5" fillId="0" borderId="57" xfId="52" applyFont="1" applyBorder="1" applyAlignment="1">
      <alignment horizontal="center" vertical="center"/>
    </xf>
    <xf numFmtId="0" fontId="5" fillId="0" borderId="19" xfId="52" applyFont="1" applyBorder="1" applyAlignment="1">
      <alignment horizontal="center" vertical="center"/>
    </xf>
    <xf numFmtId="0" fontId="5" fillId="0" borderId="58" xfId="52" applyFont="1" applyBorder="1" applyAlignment="1">
      <alignment horizontal="center" vertical="center"/>
    </xf>
    <xf numFmtId="0" fontId="6" fillId="0" borderId="37" xfId="52" applyFont="1" applyBorder="1" applyAlignment="1">
      <alignment horizontal="left" vertical="center" wrapText="1"/>
    </xf>
    <xf numFmtId="0" fontId="23" fillId="0" borderId="40" xfId="52" applyFont="1" applyBorder="1" applyAlignment="1">
      <alignment horizontal="left" vertical="center" wrapText="1" shrinkToFit="1"/>
    </xf>
    <xf numFmtId="0" fontId="22" fillId="0" borderId="40" xfId="52" applyFont="1" applyBorder="1" applyAlignment="1">
      <alignment horizontal="center" vertical="center" wrapText="1"/>
    </xf>
    <xf numFmtId="0" fontId="24" fillId="0" borderId="59" xfId="52" applyFont="1" applyBorder="1" applyAlignment="1">
      <alignment horizontal="center" vertical="center" shrinkToFit="1"/>
    </xf>
    <xf numFmtId="0" fontId="25" fillId="0" borderId="60" xfId="52" applyFont="1" applyBorder="1" applyAlignment="1">
      <alignment horizontal="center" vertical="center" shrinkToFit="1"/>
    </xf>
    <xf numFmtId="0" fontId="24" fillId="0" borderId="15" xfId="52" applyFont="1" applyBorder="1" applyAlignment="1">
      <alignment horizontal="center" vertical="center" shrinkToFit="1"/>
    </xf>
    <xf numFmtId="0" fontId="25" fillId="0" borderId="61" xfId="52" applyFont="1" applyBorder="1" applyAlignment="1">
      <alignment horizontal="center" vertical="center" shrinkToFit="1"/>
    </xf>
    <xf numFmtId="0" fontId="24" fillId="0" borderId="19" xfId="52" applyFont="1" applyBorder="1" applyAlignment="1">
      <alignment horizontal="center" vertical="center" shrinkToFit="1"/>
    </xf>
    <xf numFmtId="0" fontId="23" fillId="0" borderId="62" xfId="52" applyFont="1" applyBorder="1" applyAlignment="1">
      <alignment horizontal="center" vertical="center" shrinkToFit="1"/>
    </xf>
    <xf numFmtId="0" fontId="23" fillId="0" borderId="60" xfId="52" applyFont="1" applyBorder="1" applyAlignment="1">
      <alignment horizontal="center" vertical="center" shrinkToFit="1"/>
    </xf>
    <xf numFmtId="0" fontId="23" fillId="0" borderId="61" xfId="52" applyFont="1" applyBorder="1" applyAlignment="1">
      <alignment horizontal="center" vertical="center" shrinkToFit="1"/>
    </xf>
    <xf numFmtId="0" fontId="24" fillId="0" borderId="63" xfId="52" applyFont="1" applyBorder="1" applyAlignment="1">
      <alignment horizontal="center" vertical="center" shrinkToFit="1"/>
    </xf>
    <xf numFmtId="0" fontId="23" fillId="0" borderId="64" xfId="52" applyFont="1" applyBorder="1" applyAlignment="1">
      <alignment horizontal="center" vertical="center" shrinkToFit="1"/>
    </xf>
    <xf numFmtId="0" fontId="10" fillId="0" borderId="65" xfId="52" applyFont="1" applyBorder="1" applyAlignment="1">
      <alignment horizontal="left" vertical="center" wrapText="1"/>
    </xf>
    <xf numFmtId="0" fontId="10" fillId="0" borderId="66" xfId="52" applyFont="1" applyBorder="1" applyAlignment="1">
      <alignment horizontal="left" vertical="center" wrapText="1"/>
    </xf>
    <xf numFmtId="0" fontId="26" fillId="0" borderId="65" xfId="52" applyFont="1" applyBorder="1" applyAlignment="1">
      <alignment horizontal="left" vertical="center" shrinkToFit="1"/>
    </xf>
    <xf numFmtId="0" fontId="26" fillId="0" borderId="66" xfId="52" applyFont="1" applyBorder="1" applyAlignment="1">
      <alignment horizontal="left" vertical="center" shrinkToFit="1"/>
    </xf>
    <xf numFmtId="0" fontId="26" fillId="0" borderId="65" xfId="52" applyFont="1" applyBorder="1" applyAlignment="1">
      <alignment horizontal="left" vertical="center" wrapText="1"/>
    </xf>
    <xf numFmtId="0" fontId="26" fillId="0" borderId="66" xfId="52" applyFont="1" applyBorder="1" applyAlignment="1">
      <alignment horizontal="left" vertical="center" wrapText="1"/>
    </xf>
    <xf numFmtId="0" fontId="6" fillId="0" borderId="65" xfId="52" applyFont="1" applyBorder="1" applyAlignment="1">
      <alignment horizontal="left" vertical="center" wrapText="1"/>
    </xf>
    <xf numFmtId="0" fontId="6" fillId="0" borderId="66" xfId="52" applyFont="1" applyBorder="1" applyAlignment="1">
      <alignment horizontal="left" vertical="center" wrapText="1"/>
    </xf>
    <xf numFmtId="0" fontId="1" fillId="0" borderId="0" xfId="52" applyFont="1" applyAlignment="1" applyProtection="1">
      <alignment vertical="center"/>
    </xf>
    <xf numFmtId="0" fontId="3" fillId="0" borderId="0" xfId="52" applyFont="1" applyAlignment="1" applyProtection="1">
      <alignment horizontal="center" vertical="center" wrapText="1"/>
    </xf>
    <xf numFmtId="0" fontId="4" fillId="0" borderId="0" xfId="52" applyFont="1" applyAlignment="1" applyProtection="1">
      <alignment horizontal="left" vertical="center" wrapText="1"/>
    </xf>
    <xf numFmtId="0" fontId="5" fillId="0" borderId="0" xfId="52" applyFont="1" applyAlignment="1" applyProtection="1">
      <alignment horizontal="left" vertical="top" wrapText="1"/>
    </xf>
    <xf numFmtId="0" fontId="6" fillId="0" borderId="0" xfId="52" applyFont="1" applyAlignment="1" applyProtection="1">
      <alignment horizontal="left" vertical="center" wrapText="1"/>
    </xf>
    <xf numFmtId="0" fontId="6" fillId="0" borderId="0" xfId="52" applyFont="1" applyAlignment="1" applyProtection="1">
      <alignment horizontal="left" vertical="top" wrapText="1"/>
    </xf>
    <xf numFmtId="0" fontId="7" fillId="0" borderId="1" xfId="52" applyFont="1" applyBorder="1" applyAlignment="1" applyProtection="1">
      <alignment horizontal="center" vertical="center" wrapText="1"/>
    </xf>
    <xf numFmtId="0" fontId="7" fillId="0" borderId="2" xfId="52" applyFont="1" applyBorder="1" applyAlignment="1" applyProtection="1">
      <alignment horizontal="center" vertical="center" wrapText="1"/>
    </xf>
    <xf numFmtId="0" fontId="8" fillId="0" borderId="3" xfId="52" applyFont="1" applyBorder="1" applyAlignment="1" applyProtection="1">
      <alignment horizontal="left" vertical="center" wrapText="1"/>
    </xf>
    <xf numFmtId="0" fontId="7" fillId="0" borderId="2" xfId="52" applyFont="1" applyBorder="1" applyAlignment="1" applyProtection="1">
      <alignment horizontal="left" vertical="center" wrapText="1"/>
    </xf>
    <xf numFmtId="0" fontId="9" fillId="0" borderId="4" xfId="52" applyFont="1" applyBorder="1" applyAlignment="1" applyProtection="1">
      <alignment horizontal="center" vertical="center" wrapText="1"/>
    </xf>
    <xf numFmtId="0" fontId="9" fillId="0" borderId="5" xfId="52" applyFont="1" applyBorder="1" applyAlignment="1" applyProtection="1">
      <alignment horizontal="center" vertical="center" wrapText="1"/>
    </xf>
    <xf numFmtId="0" fontId="6" fillId="3" borderId="6" xfId="52" applyFont="1" applyFill="1" applyBorder="1" applyAlignment="1" applyProtection="1">
      <alignment horizontal="center" vertical="center"/>
      <protection locked="0"/>
    </xf>
    <xf numFmtId="0" fontId="6" fillId="3" borderId="7" xfId="52" applyFont="1" applyFill="1" applyBorder="1" applyAlignment="1" applyProtection="1">
      <alignment horizontal="center" vertical="center"/>
      <protection locked="0"/>
    </xf>
    <xf numFmtId="0" fontId="9" fillId="0" borderId="6" xfId="52" applyFont="1" applyBorder="1" applyAlignment="1" applyProtection="1">
      <alignment horizontal="center" vertical="center"/>
    </xf>
    <xf numFmtId="0" fontId="9" fillId="0" borderId="8" xfId="52" applyFont="1" applyBorder="1" applyAlignment="1" applyProtection="1">
      <alignment horizontal="center" vertical="center"/>
    </xf>
    <xf numFmtId="0" fontId="9" fillId="0" borderId="9" xfId="52" applyFont="1" applyBorder="1" applyAlignment="1" applyProtection="1">
      <alignment horizontal="center" vertical="center"/>
    </xf>
    <xf numFmtId="0" fontId="9" fillId="3" borderId="10" xfId="52" applyFont="1" applyFill="1" applyBorder="1" applyAlignment="1" applyProtection="1">
      <alignment horizontal="center" vertical="center"/>
      <protection locked="0"/>
    </xf>
    <xf numFmtId="0" fontId="9" fillId="3" borderId="11" xfId="52" applyFont="1" applyFill="1" applyBorder="1" applyAlignment="1" applyProtection="1">
      <alignment horizontal="center" vertical="center"/>
      <protection locked="0"/>
    </xf>
    <xf numFmtId="0" fontId="9" fillId="0" borderId="10" xfId="52" applyFont="1" applyBorder="1" applyAlignment="1" applyProtection="1">
      <alignment horizontal="center" vertical="center"/>
    </xf>
    <xf numFmtId="0" fontId="9" fillId="0" borderId="12" xfId="52" applyFont="1" applyBorder="1" applyAlignment="1" applyProtection="1">
      <alignment horizontal="center" vertical="center"/>
    </xf>
    <xf numFmtId="0" fontId="9" fillId="0" borderId="13" xfId="52" applyFont="1" applyBorder="1" applyAlignment="1" applyProtection="1">
      <alignment horizontal="center" vertical="center"/>
    </xf>
    <xf numFmtId="0" fontId="9" fillId="3" borderId="14" xfId="52" applyFont="1" applyFill="1" applyBorder="1" applyAlignment="1" applyProtection="1">
      <alignment horizontal="center" vertical="center"/>
      <protection locked="0"/>
    </xf>
    <xf numFmtId="0" fontId="9" fillId="3" borderId="15" xfId="52" applyFont="1" applyFill="1" applyBorder="1" applyAlignment="1" applyProtection="1">
      <alignment horizontal="center" vertical="center"/>
      <protection locked="0"/>
    </xf>
    <xf numFmtId="0" fontId="9" fillId="0" borderId="14" xfId="52" applyFont="1" applyBorder="1" applyAlignment="1" applyProtection="1">
      <alignment horizontal="center" vertical="center"/>
    </xf>
    <xf numFmtId="0" fontId="9" fillId="0" borderId="16" xfId="52" applyFont="1" applyBorder="1" applyAlignment="1" applyProtection="1">
      <alignment horizontal="center" vertical="center"/>
    </xf>
    <xf numFmtId="0" fontId="9" fillId="0" borderId="17" xfId="52" applyFont="1" applyBorder="1" applyAlignment="1" applyProtection="1">
      <alignment horizontal="center" vertical="center"/>
    </xf>
    <xf numFmtId="0" fontId="9" fillId="3" borderId="18" xfId="52" applyFont="1" applyFill="1" applyBorder="1" applyAlignment="1" applyProtection="1">
      <alignment horizontal="center" vertical="center"/>
      <protection locked="0"/>
    </xf>
    <xf numFmtId="0" fontId="9" fillId="3" borderId="19" xfId="52" applyFont="1" applyFill="1" applyBorder="1" applyAlignment="1" applyProtection="1">
      <alignment horizontal="center" vertical="center"/>
      <protection locked="0"/>
    </xf>
    <xf numFmtId="0" fontId="9" fillId="0" borderId="18" xfId="52" applyFont="1" applyBorder="1" applyAlignment="1" applyProtection="1">
      <alignment horizontal="center" vertical="center"/>
    </xf>
    <xf numFmtId="0" fontId="10" fillId="0" borderId="0" xfId="52" applyFont="1" applyAlignment="1" applyProtection="1">
      <alignment vertical="top" wrapText="1"/>
    </xf>
    <xf numFmtId="0" fontId="11" fillId="0" borderId="0" xfId="52" applyFont="1" applyAlignment="1" applyProtection="1">
      <alignment horizontal="left" vertical="center"/>
    </xf>
    <xf numFmtId="0" fontId="7" fillId="0" borderId="14" xfId="52" applyFont="1" applyBorder="1" applyAlignment="1" applyProtection="1">
      <alignment horizontal="center" vertical="center" wrapText="1"/>
    </xf>
    <xf numFmtId="0" fontId="7" fillId="0" borderId="13" xfId="52" applyFont="1" applyBorder="1" applyAlignment="1" applyProtection="1">
      <alignment horizontal="center" vertical="center" wrapText="1"/>
    </xf>
    <xf numFmtId="0" fontId="7" fillId="0" borderId="14" xfId="52" applyFont="1" applyBorder="1" applyAlignment="1" applyProtection="1">
      <alignment horizontal="center" vertical="center"/>
    </xf>
    <xf numFmtId="0" fontId="7" fillId="0" borderId="15" xfId="52" applyFont="1" applyBorder="1" applyAlignment="1" applyProtection="1">
      <alignment horizontal="center" vertical="center"/>
    </xf>
    <xf numFmtId="0" fontId="7" fillId="0" borderId="13" xfId="52" applyFont="1" applyBorder="1" applyAlignment="1" applyProtection="1">
      <alignment horizontal="center" vertical="center"/>
    </xf>
    <xf numFmtId="0" fontId="7" fillId="0" borderId="15" xfId="52" applyFont="1" applyBorder="1" applyAlignment="1" applyProtection="1">
      <alignment horizontal="center" vertical="center" wrapText="1"/>
    </xf>
    <xf numFmtId="0" fontId="3" fillId="3" borderId="14" xfId="52" applyFont="1" applyFill="1" applyBorder="1" applyAlignment="1" applyProtection="1">
      <alignment horizontal="center" vertical="center" wrapText="1"/>
      <protection locked="0"/>
    </xf>
    <xf numFmtId="0" fontId="3" fillId="3" borderId="13" xfId="52" applyFont="1" applyFill="1" applyBorder="1" applyAlignment="1" applyProtection="1">
      <alignment horizontal="center" vertical="center" wrapText="1"/>
      <protection locked="0"/>
    </xf>
    <xf numFmtId="0" fontId="3" fillId="3" borderId="14" xfId="52" applyFont="1" applyFill="1" applyBorder="1" applyAlignment="1" applyProtection="1">
      <alignment horizontal="center" vertical="center"/>
      <protection locked="0"/>
    </xf>
    <xf numFmtId="0" fontId="3" fillId="3" borderId="15" xfId="52" applyFont="1" applyFill="1" applyBorder="1" applyAlignment="1" applyProtection="1">
      <alignment horizontal="center" vertical="center"/>
      <protection locked="0"/>
    </xf>
    <xf numFmtId="0" fontId="3" fillId="3" borderId="13" xfId="52" applyFont="1" applyFill="1" applyBorder="1" applyAlignment="1" applyProtection="1">
      <alignment horizontal="center" vertical="center"/>
      <protection locked="0"/>
    </xf>
    <xf numFmtId="0" fontId="11" fillId="0" borderId="0" xfId="52" applyFont="1" applyAlignment="1" applyProtection="1">
      <alignment vertical="center"/>
    </xf>
    <xf numFmtId="0" fontId="14" fillId="0" borderId="0" xfId="52" applyFont="1" applyAlignment="1" applyProtection="1">
      <alignment vertical="center"/>
    </xf>
    <xf numFmtId="0" fontId="15" fillId="0" borderId="1" xfId="52" applyFont="1" applyBorder="1" applyAlignment="1" applyProtection="1">
      <alignment horizontal="left" vertical="center" wrapText="1" shrinkToFit="1"/>
    </xf>
    <xf numFmtId="0" fontId="15" fillId="0" borderId="2" xfId="52" applyFont="1" applyBorder="1" applyAlignment="1" applyProtection="1">
      <alignment horizontal="left" vertical="center" wrapText="1" shrinkToFit="1"/>
    </xf>
    <xf numFmtId="0" fontId="16" fillId="0" borderId="2" xfId="52" applyFont="1" applyBorder="1" applyAlignment="1" applyProtection="1">
      <alignment horizontal="center" vertical="center"/>
    </xf>
    <xf numFmtId="0" fontId="16" fillId="0" borderId="0" xfId="52" applyFont="1" applyAlignment="1" applyProtection="1">
      <alignment horizontal="center" vertical="center"/>
    </xf>
    <xf numFmtId="0" fontId="1" fillId="0" borderId="0" xfId="52" applyFont="1" applyAlignment="1" applyProtection="1">
      <alignment horizontal="center" vertical="center"/>
    </xf>
    <xf numFmtId="0" fontId="17" fillId="0" borderId="20" xfId="52" applyFont="1" applyBorder="1" applyAlignment="1" applyProtection="1">
      <alignment horizontal="center" vertical="center"/>
    </xf>
    <xf numFmtId="0" fontId="17" fillId="0" borderId="3" xfId="52" applyFont="1" applyBorder="1" applyAlignment="1" applyProtection="1">
      <alignment horizontal="center" vertical="center"/>
    </xf>
    <xf numFmtId="0" fontId="17" fillId="0" borderId="1" xfId="52" applyFont="1" applyBorder="1" applyAlignment="1" applyProtection="1">
      <alignment horizontal="center" vertical="center"/>
    </xf>
    <xf numFmtId="0" fontId="17" fillId="0" borderId="2" xfId="52" applyFont="1" applyBorder="1" applyAlignment="1" applyProtection="1">
      <alignment horizontal="center" vertical="center"/>
    </xf>
    <xf numFmtId="0" fontId="17" fillId="0" borderId="41" xfId="52" applyFont="1" applyBorder="1" applyAlignment="1" applyProtection="1">
      <alignment horizontal="center" vertical="center"/>
    </xf>
    <xf numFmtId="0" fontId="22" fillId="0" borderId="3" xfId="52" applyFont="1" applyBorder="1" applyAlignment="1" applyProtection="1">
      <alignment horizontal="center" vertical="center" wrapText="1"/>
    </xf>
    <xf numFmtId="0" fontId="22" fillId="0" borderId="2" xfId="52" applyFont="1" applyBorder="1" applyAlignment="1" applyProtection="1">
      <alignment horizontal="center" vertical="center" wrapText="1"/>
    </xf>
    <xf numFmtId="0" fontId="1" fillId="0" borderId="4" xfId="52" applyFont="1" applyBorder="1" applyAlignment="1" applyProtection="1">
      <alignment horizontal="center" vertical="center"/>
    </xf>
    <xf numFmtId="0" fontId="1" fillId="0" borderId="21" xfId="52" applyFont="1" applyBorder="1" applyAlignment="1" applyProtection="1">
      <alignment horizontal="center" vertical="center"/>
    </xf>
    <xf numFmtId="0" fontId="9" fillId="0" borderId="22" xfId="52" applyFont="1" applyBorder="1" applyAlignment="1" applyProtection="1">
      <alignment horizontal="center" vertical="center"/>
    </xf>
    <xf numFmtId="0" fontId="9" fillId="0" borderId="23" xfId="52" applyFont="1" applyBorder="1" applyAlignment="1" applyProtection="1">
      <alignment horizontal="center" vertical="center"/>
    </xf>
    <xf numFmtId="0" fontId="24" fillId="0" borderId="42" xfId="52" applyFont="1" applyBorder="1" applyAlignment="1" applyProtection="1">
      <alignment horizontal="center" vertical="center" shrinkToFit="1"/>
    </xf>
    <xf numFmtId="0" fontId="24" fillId="0" borderId="43" xfId="52" applyFont="1" applyBorder="1" applyAlignment="1" applyProtection="1">
      <alignment horizontal="center" vertical="center" shrinkToFit="1"/>
    </xf>
    <xf numFmtId="0" fontId="1" fillId="0" borderId="24" xfId="52" applyFont="1" applyBorder="1" applyAlignment="1" applyProtection="1">
      <alignment horizontal="center" vertical="center"/>
    </xf>
    <xf numFmtId="0" fontId="28" fillId="3" borderId="25" xfId="52" applyFont="1" applyFill="1" applyBorder="1" applyAlignment="1" applyProtection="1">
      <alignment horizontal="center" vertical="center"/>
      <protection locked="0"/>
    </xf>
    <xf numFmtId="0" fontId="28" fillId="3" borderId="26" xfId="52" applyFont="1" applyFill="1" applyBorder="1" applyAlignment="1" applyProtection="1">
      <alignment horizontal="center" vertical="center"/>
      <protection locked="0"/>
    </xf>
    <xf numFmtId="0" fontId="24" fillId="0" borderId="38" xfId="52" applyFont="1" applyBorder="1" applyAlignment="1" applyProtection="1">
      <alignment horizontal="center" vertical="center" shrinkToFit="1"/>
    </xf>
    <xf numFmtId="0" fontId="24" fillId="0" borderId="46" xfId="52" applyFont="1" applyBorder="1" applyAlignment="1" applyProtection="1">
      <alignment horizontal="center" vertical="center" shrinkToFit="1"/>
    </xf>
    <xf numFmtId="0" fontId="28" fillId="3" borderId="27" xfId="52" applyFont="1" applyFill="1" applyBorder="1" applyAlignment="1" applyProtection="1">
      <alignment horizontal="center" vertical="center"/>
      <protection locked="0"/>
    </xf>
    <xf numFmtId="0" fontId="28" fillId="3" borderId="28" xfId="52" applyFont="1" applyFill="1" applyBorder="1" applyAlignment="1" applyProtection="1">
      <alignment horizontal="center" vertical="center"/>
      <protection locked="0"/>
    </xf>
    <xf numFmtId="0" fontId="24" fillId="0" borderId="18" xfId="52" applyFont="1" applyBorder="1" applyAlignment="1" applyProtection="1">
      <alignment horizontal="center" vertical="center" shrinkToFit="1"/>
    </xf>
    <xf numFmtId="0" fontId="24" fillId="0" borderId="17" xfId="52" applyFont="1" applyBorder="1" applyAlignment="1" applyProtection="1">
      <alignment horizontal="center" vertical="center" shrinkToFit="1"/>
    </xf>
    <xf numFmtId="0" fontId="24" fillId="0" borderId="14" xfId="52" applyFont="1" applyBorder="1" applyAlignment="1" applyProtection="1">
      <alignment horizontal="center" vertical="center" shrinkToFit="1"/>
    </xf>
    <xf numFmtId="0" fontId="24" fillId="0" borderId="13" xfId="52" applyFont="1" applyBorder="1" applyAlignment="1" applyProtection="1">
      <alignment horizontal="center" vertical="center" shrinkToFit="1"/>
    </xf>
    <xf numFmtId="0" fontId="1" fillId="0" borderId="29" xfId="52" applyFont="1" applyBorder="1" applyAlignment="1" applyProtection="1">
      <alignment horizontal="center" vertical="center"/>
    </xf>
    <xf numFmtId="0" fontId="1" fillId="0" borderId="30" xfId="52" applyFont="1" applyBorder="1" applyAlignment="1" applyProtection="1">
      <alignment horizontal="center" vertical="center"/>
    </xf>
    <xf numFmtId="0" fontId="24" fillId="0" borderId="50" xfId="52" applyFont="1" applyBorder="1" applyAlignment="1" applyProtection="1">
      <alignment horizontal="center" vertical="center" shrinkToFit="1"/>
    </xf>
    <xf numFmtId="0" fontId="24" fillId="0" borderId="51" xfId="52" applyFont="1" applyBorder="1" applyAlignment="1" applyProtection="1">
      <alignment horizontal="center" vertical="center" shrinkToFit="1"/>
    </xf>
    <xf numFmtId="0" fontId="28" fillId="3" borderId="31" xfId="52" applyFont="1" applyFill="1" applyBorder="1" applyAlignment="1" applyProtection="1">
      <alignment horizontal="center" vertical="center"/>
      <protection locked="0"/>
    </xf>
    <xf numFmtId="0" fontId="28" fillId="3" borderId="32" xfId="52" applyFont="1" applyFill="1" applyBorder="1" applyAlignment="1" applyProtection="1">
      <alignment horizontal="center" vertical="center"/>
      <protection locked="0"/>
    </xf>
    <xf numFmtId="0" fontId="28" fillId="3" borderId="46" xfId="52" applyFont="1" applyFill="1" applyBorder="1" applyAlignment="1" applyProtection="1">
      <alignment horizontal="center" vertical="center"/>
      <protection locked="0"/>
    </xf>
    <xf numFmtId="0" fontId="29" fillId="3" borderId="4" xfId="52" applyFont="1" applyFill="1" applyBorder="1" applyAlignment="1" applyProtection="1">
      <alignment horizontal="center" vertical="center"/>
      <protection locked="0"/>
    </xf>
    <xf numFmtId="0" fontId="29" fillId="3" borderId="21" xfId="52" applyFont="1" applyFill="1" applyBorder="1" applyAlignment="1" applyProtection="1">
      <alignment horizontal="center" vertical="center"/>
      <protection locked="0"/>
    </xf>
    <xf numFmtId="0" fontId="30" fillId="3" borderId="44" xfId="52" applyFont="1" applyFill="1" applyBorder="1" applyAlignment="1" applyProtection="1">
      <alignment horizontal="left" vertical="center" wrapText="1"/>
      <protection locked="0"/>
    </xf>
    <xf numFmtId="0" fontId="30" fillId="3" borderId="21" xfId="52" applyFont="1" applyFill="1" applyBorder="1" applyAlignment="1" applyProtection="1">
      <alignment horizontal="left" vertical="center" wrapText="1"/>
      <protection locked="0"/>
    </xf>
    <xf numFmtId="0" fontId="29" fillId="3" borderId="24" xfId="52" applyFont="1" applyFill="1" applyBorder="1" applyAlignment="1" applyProtection="1">
      <alignment horizontal="center" vertical="center"/>
      <protection locked="0"/>
    </xf>
    <xf numFmtId="0" fontId="29" fillId="3" borderId="0" xfId="52" applyFont="1" applyFill="1" applyAlignment="1" applyProtection="1">
      <alignment horizontal="center" vertical="center"/>
      <protection locked="0"/>
    </xf>
    <xf numFmtId="0" fontId="30" fillId="3" borderId="50" xfId="52" applyFont="1" applyFill="1" applyBorder="1" applyAlignment="1" applyProtection="1">
      <alignment horizontal="left" vertical="center" wrapText="1"/>
      <protection locked="0"/>
    </xf>
    <xf numFmtId="0" fontId="30" fillId="3" borderId="34" xfId="52" applyFont="1" applyFill="1" applyBorder="1" applyAlignment="1" applyProtection="1">
      <alignment horizontal="left" vertical="center" wrapText="1"/>
      <protection locked="0"/>
    </xf>
    <xf numFmtId="0" fontId="29" fillId="3" borderId="33" xfId="52" applyFont="1" applyFill="1" applyBorder="1" applyAlignment="1" applyProtection="1">
      <alignment horizontal="center" vertical="center"/>
      <protection locked="0"/>
    </xf>
    <xf numFmtId="0" fontId="29" fillId="3" borderId="34" xfId="52" applyFont="1" applyFill="1" applyBorder="1" applyAlignment="1" applyProtection="1">
      <alignment horizontal="center" vertical="center"/>
      <protection locked="0"/>
    </xf>
    <xf numFmtId="0" fontId="21" fillId="0" borderId="0" xfId="52" applyFont="1" applyAlignment="1" applyProtection="1">
      <alignment horizontal="left" vertical="center" wrapText="1"/>
    </xf>
    <xf numFmtId="0" fontId="21" fillId="0" borderId="0" xfId="52" applyFont="1" applyAlignment="1" applyProtection="1">
      <alignment vertical="center"/>
    </xf>
    <xf numFmtId="0" fontId="9" fillId="0" borderId="0" xfId="52" applyFont="1" applyAlignment="1" applyProtection="1">
      <alignment horizontal="center" vertical="center"/>
    </xf>
    <xf numFmtId="0" fontId="9" fillId="3" borderId="0" xfId="52" applyFont="1" applyFill="1" applyAlignment="1" applyProtection="1">
      <alignment horizontal="right" vertical="center"/>
      <protection locked="0"/>
    </xf>
    <xf numFmtId="0" fontId="9" fillId="4" borderId="0" xfId="52" applyFont="1" applyFill="1" applyAlignment="1" applyProtection="1">
      <alignment vertical="center"/>
      <protection locked="0"/>
    </xf>
    <xf numFmtId="0" fontId="9" fillId="0" borderId="7" xfId="52" applyFont="1" applyBorder="1" applyAlignment="1" applyProtection="1">
      <alignment horizontal="center" vertical="center"/>
    </xf>
    <xf numFmtId="0" fontId="9" fillId="0" borderId="35" xfId="52" applyFont="1" applyBorder="1" applyAlignment="1" applyProtection="1">
      <alignment horizontal="center" vertical="center"/>
    </xf>
    <xf numFmtId="0" fontId="9" fillId="3" borderId="7" xfId="52" applyFont="1" applyFill="1" applyBorder="1" applyAlignment="1" applyProtection="1">
      <alignment horizontal="center" vertical="center"/>
      <protection locked="0"/>
    </xf>
    <xf numFmtId="0" fontId="9" fillId="0" borderId="11" xfId="52" applyFont="1" applyBorder="1" applyAlignment="1" applyProtection="1">
      <alignment horizontal="center" vertical="center"/>
    </xf>
    <xf numFmtId="0" fontId="9" fillId="0" borderId="36" xfId="52" applyFont="1" applyBorder="1" applyAlignment="1" applyProtection="1">
      <alignment horizontal="center" vertical="center"/>
    </xf>
    <xf numFmtId="0" fontId="9" fillId="3" borderId="10" xfId="52" applyFont="1" applyFill="1" applyBorder="1" applyAlignment="1" applyProtection="1">
      <alignment horizontal="right" vertical="center"/>
      <protection locked="0"/>
    </xf>
    <xf numFmtId="0" fontId="9" fillId="3" borderId="11" xfId="52" applyFont="1" applyFill="1" applyBorder="1" applyAlignment="1" applyProtection="1">
      <alignment horizontal="right" vertical="center"/>
      <protection locked="0"/>
    </xf>
    <xf numFmtId="0" fontId="9" fillId="0" borderId="15" xfId="52" applyFont="1" applyBorder="1" applyAlignment="1" applyProtection="1">
      <alignment horizontal="center" vertical="center"/>
    </xf>
    <xf numFmtId="0" fontId="9" fillId="0" borderId="19" xfId="52" applyFont="1" applyBorder="1" applyAlignment="1" applyProtection="1">
      <alignment horizontal="center" vertical="center"/>
    </xf>
    <xf numFmtId="0" fontId="17" fillId="0" borderId="37" xfId="52" applyFont="1" applyBorder="1" applyAlignment="1" applyProtection="1">
      <alignment horizontal="center" vertical="center"/>
    </xf>
    <xf numFmtId="0" fontId="6" fillId="3" borderId="37" xfId="52" applyFont="1" applyFill="1" applyBorder="1" applyAlignment="1" applyProtection="1">
      <alignment horizontal="left" vertical="center" wrapText="1"/>
      <protection locked="0"/>
    </xf>
    <xf numFmtId="0" fontId="8" fillId="0" borderId="38" xfId="52" applyFont="1" applyBorder="1" applyAlignment="1" applyProtection="1">
      <alignment horizontal="left" vertical="center"/>
    </xf>
    <xf numFmtId="0" fontId="22" fillId="0" borderId="39" xfId="52" applyFont="1" applyBorder="1" applyAlignment="1" applyProtection="1">
      <alignment horizontal="left" vertical="center"/>
    </xf>
    <xf numFmtId="0" fontId="15" fillId="0" borderId="40" xfId="52" applyFont="1" applyBorder="1" applyAlignment="1" applyProtection="1">
      <alignment horizontal="left" vertical="center" wrapText="1" shrinkToFit="1"/>
    </xf>
    <xf numFmtId="0" fontId="23" fillId="0" borderId="1" xfId="52" applyFont="1" applyBorder="1" applyAlignment="1" applyProtection="1">
      <alignment horizontal="left" vertical="center" wrapText="1" shrinkToFit="1"/>
    </xf>
    <xf numFmtId="0" fontId="23" fillId="0" borderId="2" xfId="52" applyFont="1" applyBorder="1" applyAlignment="1" applyProtection="1">
      <alignment horizontal="left" vertical="center" wrapText="1" shrinkToFit="1"/>
    </xf>
    <xf numFmtId="0" fontId="24" fillId="0" borderId="44" xfId="52" applyFont="1" applyBorder="1" applyAlignment="1" applyProtection="1">
      <alignment horizontal="center" vertical="center" shrinkToFit="1"/>
    </xf>
    <xf numFmtId="0" fontId="31" fillId="3" borderId="45" xfId="52" applyFont="1" applyFill="1" applyBorder="1" applyAlignment="1" applyProtection="1">
      <alignment horizontal="center" vertical="center" shrinkToFit="1"/>
      <protection locked="0"/>
    </xf>
    <xf numFmtId="0" fontId="24" fillId="0" borderId="59" xfId="52" applyFont="1" applyBorder="1" applyAlignment="1" applyProtection="1">
      <alignment horizontal="center" vertical="center" shrinkToFit="1"/>
    </xf>
    <xf numFmtId="0" fontId="31" fillId="3" borderId="47" xfId="52" applyFont="1" applyFill="1" applyBorder="1" applyAlignment="1" applyProtection="1">
      <alignment horizontal="center" vertical="center" shrinkToFit="1"/>
      <protection locked="0"/>
    </xf>
    <xf numFmtId="0" fontId="24" fillId="0" borderId="15" xfId="52" applyFont="1" applyBorder="1" applyAlignment="1" applyProtection="1">
      <alignment horizontal="center" vertical="center" shrinkToFit="1"/>
    </xf>
    <xf numFmtId="0" fontId="24" fillId="0" borderId="48" xfId="52" applyFont="1" applyBorder="1" applyAlignment="1" applyProtection="1">
      <alignment horizontal="center" vertical="center" shrinkToFit="1"/>
    </xf>
    <xf numFmtId="0" fontId="31" fillId="3" borderId="49" xfId="52" applyFont="1" applyFill="1" applyBorder="1" applyAlignment="1" applyProtection="1">
      <alignment horizontal="center" vertical="center" shrinkToFit="1"/>
      <protection locked="0"/>
    </xf>
    <xf numFmtId="0" fontId="24" fillId="0" borderId="19" xfId="52" applyFont="1" applyBorder="1" applyAlignment="1" applyProtection="1">
      <alignment horizontal="center" vertical="center" shrinkToFit="1"/>
    </xf>
    <xf numFmtId="0" fontId="31" fillId="3" borderId="52" xfId="52" applyFont="1" applyFill="1" applyBorder="1" applyAlignment="1" applyProtection="1">
      <alignment horizontal="center" vertical="center" shrinkToFit="1"/>
      <protection locked="0"/>
    </xf>
    <xf numFmtId="0" fontId="24" fillId="0" borderId="63" xfId="52" applyFont="1" applyBorder="1" applyAlignment="1" applyProtection="1">
      <alignment horizontal="center" vertical="center" shrinkToFit="1"/>
    </xf>
    <xf numFmtId="0" fontId="31" fillId="3" borderId="53" xfId="52" applyFont="1" applyFill="1" applyBorder="1" applyAlignment="1" applyProtection="1">
      <alignment horizontal="center" vertical="center" shrinkToFit="1"/>
      <protection locked="0"/>
    </xf>
    <xf numFmtId="0" fontId="24" fillId="0" borderId="54" xfId="52" applyFont="1" applyBorder="1" applyAlignment="1" applyProtection="1">
      <alignment horizontal="center" vertical="center" shrinkToFit="1"/>
    </xf>
    <xf numFmtId="0" fontId="9" fillId="0" borderId="0" xfId="52" applyFont="1" applyAlignment="1" applyProtection="1">
      <alignment horizontal="right" vertical="center"/>
    </xf>
    <xf numFmtId="0" fontId="16" fillId="0" borderId="0" xfId="52" applyFont="1" applyAlignment="1" applyProtection="1">
      <alignment vertical="center"/>
    </xf>
    <xf numFmtId="0" fontId="7" fillId="0" borderId="40" xfId="52" applyFont="1" applyBorder="1" applyAlignment="1" applyProtection="1">
      <alignment horizontal="left" vertical="center" wrapText="1"/>
    </xf>
    <xf numFmtId="0" fontId="9" fillId="3" borderId="55" xfId="52" applyFont="1" applyFill="1" applyBorder="1" applyAlignment="1" applyProtection="1">
      <alignment horizontal="center" vertical="center"/>
      <protection locked="0"/>
    </xf>
    <xf numFmtId="0" fontId="9" fillId="0" borderId="56" xfId="52" applyFont="1" applyBorder="1" applyAlignment="1" applyProtection="1">
      <alignment horizontal="center" vertical="center"/>
    </xf>
    <xf numFmtId="0" fontId="9" fillId="3" borderId="57" xfId="52" applyFont="1" applyFill="1" applyBorder="1" applyAlignment="1" applyProtection="1">
      <alignment horizontal="center" vertical="center"/>
      <protection locked="0"/>
    </xf>
    <xf numFmtId="0" fontId="9" fillId="3" borderId="58" xfId="52" applyFont="1" applyFill="1" applyBorder="1" applyAlignment="1" applyProtection="1">
      <alignment horizontal="center" vertical="center"/>
      <protection locked="0"/>
    </xf>
    <xf numFmtId="0" fontId="23" fillId="0" borderId="40" xfId="52" applyFont="1" applyBorder="1" applyAlignment="1" applyProtection="1">
      <alignment horizontal="left" vertical="center" wrapText="1" shrinkToFit="1"/>
    </xf>
    <xf numFmtId="0" fontId="22" fillId="0" borderId="40" xfId="52" applyFont="1" applyBorder="1" applyAlignment="1" applyProtection="1">
      <alignment horizontal="center" vertical="center" wrapText="1"/>
    </xf>
    <xf numFmtId="0" fontId="31" fillId="3" borderId="60" xfId="52" applyFont="1" applyFill="1" applyBorder="1" applyAlignment="1" applyProtection="1">
      <alignment horizontal="center" vertical="center" shrinkToFit="1"/>
      <protection locked="0"/>
    </xf>
    <xf numFmtId="0" fontId="31" fillId="3" borderId="61" xfId="52" applyFont="1" applyFill="1" applyBorder="1" applyAlignment="1" applyProtection="1">
      <alignment horizontal="center" vertical="center" shrinkToFit="1"/>
      <protection locked="0"/>
    </xf>
    <xf numFmtId="0" fontId="31" fillId="0" borderId="49" xfId="52" applyFont="1" applyBorder="1" applyAlignment="1" applyProtection="1">
      <alignment horizontal="center" vertical="center" shrinkToFit="1"/>
    </xf>
    <xf numFmtId="0" fontId="23" fillId="0" borderId="62" xfId="52" applyFont="1" applyBorder="1" applyAlignment="1" applyProtection="1">
      <alignment horizontal="center" vertical="center" shrinkToFit="1"/>
    </xf>
    <xf numFmtId="0" fontId="31" fillId="0" borderId="52" xfId="52" applyFont="1" applyBorder="1" applyAlignment="1" applyProtection="1">
      <alignment horizontal="center" vertical="center" shrinkToFit="1"/>
    </xf>
    <xf numFmtId="0" fontId="23" fillId="0" borderId="64" xfId="52" applyFont="1" applyBorder="1" applyAlignment="1" applyProtection="1">
      <alignment horizontal="center" vertical="center" shrinkToFit="1"/>
    </xf>
    <xf numFmtId="0" fontId="31" fillId="0" borderId="47" xfId="52" applyFont="1" applyBorder="1" applyAlignment="1" applyProtection="1">
      <alignment horizontal="center" vertical="center" shrinkToFit="1"/>
    </xf>
    <xf numFmtId="0" fontId="23" fillId="0" borderId="61" xfId="52" applyFont="1" applyBorder="1" applyAlignment="1" applyProtection="1">
      <alignment horizontal="center" vertical="center" shrinkToFit="1"/>
    </xf>
    <xf numFmtId="0" fontId="30" fillId="3" borderId="65" xfId="52" applyFont="1" applyFill="1" applyBorder="1" applyAlignment="1" applyProtection="1">
      <alignment horizontal="left" vertical="center" wrapText="1"/>
      <protection locked="0"/>
    </xf>
    <xf numFmtId="0" fontId="30" fillId="3" borderId="66" xfId="52" applyFont="1" applyFill="1" applyBorder="1" applyAlignment="1" applyProtection="1">
      <alignment horizontal="left" vertical="center" wrapText="1"/>
      <protection locked="0"/>
    </xf>
    <xf numFmtId="0" fontId="32" fillId="0" borderId="0" xfId="0" applyFont="1" applyFill="1" applyAlignment="1">
      <alignment vertical="center"/>
    </xf>
    <xf numFmtId="0" fontId="0" fillId="0" borderId="0" xfId="0" applyAlignment="1"/>
    <xf numFmtId="0" fontId="33" fillId="0" borderId="0" xfId="0" applyFont="1" applyFill="1" applyAlignment="1">
      <alignment vertical="top"/>
    </xf>
    <xf numFmtId="0" fontId="34" fillId="0" borderId="0" xfId="0" applyFont="1" applyFill="1" applyAlignment="1">
      <alignment vertical="center"/>
    </xf>
    <xf numFmtId="0" fontId="34" fillId="0" borderId="34" xfId="0" applyFont="1" applyFill="1" applyBorder="1" applyAlignment="1">
      <alignment vertical="center"/>
    </xf>
    <xf numFmtId="0" fontId="34" fillId="0" borderId="34" xfId="0" applyFont="1" applyFill="1" applyBorder="1" applyAlignment="1">
      <alignment vertical="top"/>
    </xf>
    <xf numFmtId="0" fontId="35" fillId="0" borderId="34" xfId="0" applyFont="1" applyFill="1" applyBorder="1" applyAlignment="1">
      <alignment vertical="top"/>
    </xf>
    <xf numFmtId="0" fontId="34" fillId="0" borderId="4" xfId="0" applyFont="1" applyFill="1" applyBorder="1" applyAlignment="1">
      <alignment horizontal="center" vertical="center"/>
    </xf>
    <xf numFmtId="0" fontId="34" fillId="0" borderId="67" xfId="0" applyFont="1" applyFill="1" applyBorder="1" applyAlignment="1">
      <alignment horizontal="center" vertical="center"/>
    </xf>
    <xf numFmtId="0" fontId="36" fillId="0" borderId="0" xfId="0" applyFont="1" applyFill="1" applyBorder="1" applyAlignment="1" applyProtection="1">
      <alignment horizontal="center" vertical="center"/>
    </xf>
    <xf numFmtId="0" fontId="34" fillId="0" borderId="24" xfId="0" applyFont="1" applyFill="1" applyBorder="1" applyAlignment="1">
      <alignment horizontal="center" vertical="center"/>
    </xf>
    <xf numFmtId="0" fontId="34" fillId="0" borderId="68" xfId="0" applyFont="1" applyFill="1" applyBorder="1" applyAlignment="1">
      <alignment horizontal="center" vertical="center"/>
    </xf>
    <xf numFmtId="0" fontId="36" fillId="0" borderId="69" xfId="0" applyFont="1" applyFill="1" applyBorder="1" applyAlignment="1" applyProtection="1">
      <alignment horizontal="center" vertical="center"/>
    </xf>
    <xf numFmtId="0" fontId="34" fillId="0" borderId="70" xfId="0" applyFont="1" applyFill="1" applyBorder="1" applyAlignment="1">
      <alignment horizontal="center" vertical="center"/>
    </xf>
    <xf numFmtId="0" fontId="34" fillId="0" borderId="71" xfId="0" applyFont="1" applyFill="1" applyBorder="1" applyAlignment="1">
      <alignment horizontal="center" vertical="center"/>
    </xf>
    <xf numFmtId="0" fontId="36" fillId="0" borderId="72" xfId="0" applyFont="1" applyFill="1" applyBorder="1" applyAlignment="1" applyProtection="1">
      <alignment horizontal="center" vertical="center"/>
    </xf>
    <xf numFmtId="0" fontId="34" fillId="0" borderId="73" xfId="0" applyFont="1" applyFill="1" applyBorder="1" applyAlignment="1">
      <alignment horizontal="center" vertical="center"/>
    </xf>
    <xf numFmtId="0" fontId="34" fillId="0" borderId="74" xfId="0" applyFont="1" applyFill="1" applyBorder="1" applyAlignment="1">
      <alignment horizontal="center" vertical="center"/>
    </xf>
    <xf numFmtId="0" fontId="36" fillId="0" borderId="0" xfId="0" applyFont="1" applyFill="1" applyAlignment="1" applyProtection="1">
      <alignment horizontal="center" vertical="center"/>
    </xf>
    <xf numFmtId="0" fontId="34" fillId="0" borderId="33" xfId="0" applyFont="1" applyFill="1" applyBorder="1" applyAlignment="1">
      <alignment horizontal="center" vertical="center"/>
    </xf>
    <xf numFmtId="0" fontId="34" fillId="0" borderId="75" xfId="0" applyFont="1" applyFill="1" applyBorder="1" applyAlignment="1">
      <alignment horizontal="center" vertical="center"/>
    </xf>
    <xf numFmtId="0" fontId="36" fillId="0" borderId="34" xfId="0" applyFont="1" applyFill="1" applyBorder="1" applyAlignment="1" applyProtection="1">
      <alignment horizontal="center" vertical="center"/>
    </xf>
    <xf numFmtId="0" fontId="37" fillId="0" borderId="0" xfId="0" applyFont="1" applyFill="1" applyAlignment="1">
      <alignment vertical="center"/>
    </xf>
    <xf numFmtId="179" fontId="38" fillId="0" borderId="0" xfId="0" applyNumberFormat="1" applyFont="1" applyFill="1" applyAlignment="1">
      <alignment vertical="center"/>
    </xf>
    <xf numFmtId="0" fontId="37" fillId="0" borderId="0" xfId="0" applyFont="1" applyFill="1" applyAlignment="1" applyProtection="1">
      <alignment vertical="center"/>
      <protection locked="0"/>
    </xf>
    <xf numFmtId="0" fontId="39" fillId="0" borderId="0" xfId="0" applyFont="1" applyFill="1" applyAlignment="1">
      <alignment vertical="center"/>
    </xf>
    <xf numFmtId="179" fontId="38" fillId="0" borderId="0" xfId="0" applyNumberFormat="1" applyFont="1" applyFill="1" applyAlignment="1">
      <alignment vertical="center"/>
    </xf>
    <xf numFmtId="0" fontId="40" fillId="0" borderId="0" xfId="0" applyFont="1" applyFill="1" applyAlignment="1">
      <alignment vertical="center"/>
    </xf>
    <xf numFmtId="0" fontId="41" fillId="0" borderId="0" xfId="0" applyFont="1" applyFill="1" applyAlignment="1">
      <alignment horizontal="center" vertical="center"/>
    </xf>
    <xf numFmtId="179" fontId="38" fillId="0" borderId="4" xfId="0" applyNumberFormat="1" applyFont="1" applyFill="1" applyBorder="1" applyAlignment="1">
      <alignment horizontal="center" vertical="center"/>
    </xf>
    <xf numFmtId="179" fontId="38" fillId="0" borderId="21" xfId="0" applyNumberFormat="1" applyFont="1" applyFill="1" applyBorder="1" applyAlignment="1">
      <alignment horizontal="center" vertical="center"/>
    </xf>
    <xf numFmtId="0" fontId="42" fillId="3" borderId="76" xfId="0" applyFont="1" applyFill="1" applyBorder="1" applyAlignment="1" applyProtection="1">
      <alignment horizontal="center" vertical="center"/>
      <protection locked="0"/>
    </xf>
    <xf numFmtId="0" fontId="43" fillId="0" borderId="21" xfId="0" applyFont="1" applyFill="1" applyBorder="1" applyAlignment="1">
      <alignment horizontal="center" vertical="center" textRotation="255" shrinkToFit="1"/>
    </xf>
    <xf numFmtId="179" fontId="38" fillId="0" borderId="24" xfId="0" applyNumberFormat="1" applyFont="1" applyFill="1" applyBorder="1" applyAlignment="1">
      <alignment horizontal="center" vertical="center"/>
    </xf>
    <xf numFmtId="179" fontId="38" fillId="0" borderId="0" xfId="0" applyNumberFormat="1" applyFont="1" applyFill="1" applyAlignment="1">
      <alignment horizontal="center" vertical="center"/>
    </xf>
    <xf numFmtId="0" fontId="42" fillId="3" borderId="77" xfId="0" applyFont="1" applyFill="1" applyBorder="1" applyAlignment="1" applyProtection="1">
      <alignment horizontal="center" vertical="center"/>
      <protection locked="0"/>
    </xf>
    <xf numFmtId="0" fontId="43" fillId="0" borderId="69" xfId="0" applyFont="1" applyFill="1" applyBorder="1" applyAlignment="1">
      <alignment horizontal="center" vertical="center" textRotation="255" shrinkToFit="1"/>
    </xf>
    <xf numFmtId="0" fontId="42" fillId="3" borderId="78" xfId="0" applyFont="1" applyFill="1" applyBorder="1" applyAlignment="1" applyProtection="1">
      <alignment horizontal="center" vertical="center"/>
      <protection locked="0"/>
    </xf>
    <xf numFmtId="0" fontId="38" fillId="0" borderId="72" xfId="0" applyFont="1" applyFill="1" applyBorder="1" applyAlignment="1">
      <alignment horizontal="center" vertical="center"/>
    </xf>
    <xf numFmtId="179" fontId="38" fillId="0" borderId="33" xfId="0" applyNumberFormat="1" applyFont="1" applyFill="1" applyBorder="1" applyAlignment="1">
      <alignment horizontal="center" vertical="center"/>
    </xf>
    <xf numFmtId="179" fontId="38" fillId="0" borderId="34" xfId="0" applyNumberFormat="1" applyFont="1" applyFill="1" applyBorder="1" applyAlignment="1">
      <alignment horizontal="center" vertical="center"/>
    </xf>
    <xf numFmtId="0" fontId="42" fillId="3" borderId="79" xfId="0" applyFont="1" applyFill="1" applyBorder="1" applyAlignment="1" applyProtection="1">
      <alignment horizontal="center" vertical="center"/>
      <protection locked="0"/>
    </xf>
    <xf numFmtId="0" fontId="38" fillId="0" borderId="34" xfId="0" applyFont="1" applyFill="1" applyBorder="1" applyAlignment="1">
      <alignment horizontal="center" vertical="center"/>
    </xf>
    <xf numFmtId="0" fontId="43" fillId="0" borderId="0" xfId="0" applyFont="1" applyFill="1" applyAlignment="1">
      <alignment vertical="top"/>
    </xf>
    <xf numFmtId="0" fontId="35" fillId="0" borderId="0" xfId="0" applyFont="1" applyFill="1" applyAlignment="1">
      <alignment vertical="top"/>
    </xf>
    <xf numFmtId="0" fontId="36" fillId="0" borderId="80" xfId="0" applyFont="1" applyFill="1" applyBorder="1" applyAlignment="1" applyProtection="1">
      <alignment horizontal="center" vertical="center"/>
    </xf>
    <xf numFmtId="0" fontId="36" fillId="0" borderId="0" xfId="0" applyFont="1" applyFill="1" applyBorder="1" applyAlignment="1">
      <alignment vertical="center"/>
    </xf>
    <xf numFmtId="0" fontId="36" fillId="0" borderId="81" xfId="0" applyFont="1" applyFill="1" applyBorder="1" applyAlignment="1" applyProtection="1">
      <alignment horizontal="center" vertical="center"/>
    </xf>
    <xf numFmtId="0" fontId="36" fillId="0" borderId="82" xfId="0" applyFont="1" applyFill="1" applyBorder="1" applyAlignment="1" applyProtection="1">
      <alignment horizontal="center" vertical="center"/>
    </xf>
    <xf numFmtId="0" fontId="36" fillId="0" borderId="0" xfId="0" applyFont="1" applyFill="1" applyAlignment="1">
      <alignment vertical="center"/>
    </xf>
    <xf numFmtId="0" fontId="36" fillId="0" borderId="80" xfId="0" applyFont="1" applyFill="1" applyBorder="1" applyAlignment="1" applyProtection="1">
      <alignment horizontal="center" vertical="center"/>
    </xf>
    <xf numFmtId="0" fontId="36" fillId="0" borderId="66" xfId="0" applyFont="1" applyFill="1" applyBorder="1" applyAlignment="1" applyProtection="1">
      <alignment horizontal="center" vertical="center"/>
    </xf>
    <xf numFmtId="0" fontId="39" fillId="0" borderId="0" xfId="0" applyFont="1" applyFill="1" applyAlignment="1">
      <alignment vertical="center"/>
    </xf>
    <xf numFmtId="179" fontId="43" fillId="0" borderId="0" xfId="0" applyNumberFormat="1" applyFont="1" applyFill="1" applyAlignment="1">
      <alignment vertical="center"/>
    </xf>
    <xf numFmtId="0" fontId="42" fillId="0" borderId="0" xfId="0" applyFont="1" applyFill="1" applyAlignment="1">
      <alignment vertical="center"/>
    </xf>
    <xf numFmtId="0" fontId="38" fillId="0" borderId="65" xfId="0" applyFont="1" applyFill="1" applyBorder="1" applyAlignment="1">
      <alignment horizontal="center" vertical="center" textRotation="255" shrinkToFit="1"/>
    </xf>
    <xf numFmtId="0" fontId="37" fillId="0" borderId="0" xfId="0" applyFont="1" applyFill="1" applyAlignment="1">
      <alignment vertical="center" textRotation="255" shrinkToFit="1"/>
    </xf>
    <xf numFmtId="0" fontId="38" fillId="0" borderId="81" xfId="0" applyFont="1" applyFill="1" applyBorder="1" applyAlignment="1">
      <alignment horizontal="center" vertical="center" textRotation="255" shrinkToFit="1"/>
    </xf>
    <xf numFmtId="0" fontId="38" fillId="0" borderId="82" xfId="0" applyFont="1" applyFill="1" applyBorder="1" applyAlignment="1">
      <alignment horizontal="center" vertical="center"/>
    </xf>
    <xf numFmtId="0" fontId="38" fillId="0" borderId="66" xfId="0" applyFont="1" applyFill="1" applyBorder="1" applyAlignment="1">
      <alignment horizontal="center" vertical="center"/>
    </xf>
    <xf numFmtId="0" fontId="44" fillId="0" borderId="0" xfId="0" applyFont="1" applyFill="1" applyAlignment="1">
      <alignment vertical="center"/>
    </xf>
    <xf numFmtId="0" fontId="37" fillId="0" borderId="0" xfId="0" applyFont="1" applyFill="1" applyBorder="1" applyAlignment="1">
      <alignment vertical="center"/>
    </xf>
    <xf numFmtId="0" fontId="32" fillId="0" borderId="0" xfId="0" applyFont="1" applyFill="1" applyBorder="1" applyAlignment="1">
      <alignment vertical="center"/>
    </xf>
    <xf numFmtId="0" fontId="37" fillId="0" borderId="0" xfId="0" applyFont="1" applyFill="1" applyAlignment="1">
      <alignment vertical="center"/>
    </xf>
    <xf numFmtId="0" fontId="32" fillId="0" borderId="0" xfId="0" applyFont="1" applyFill="1" applyAlignment="1">
      <alignment vertical="center"/>
    </xf>
    <xf numFmtId="0" fontId="32" fillId="0" borderId="0" xfId="0" applyFont="1" applyFill="1" applyAlignment="1">
      <alignment vertical="center" textRotation="255" shrinkToFit="1"/>
    </xf>
    <xf numFmtId="0" fontId="1" fillId="0" borderId="0" xfId="56" applyFont="1" applyAlignment="1" applyProtection="1">
      <alignment vertical="center"/>
      <protection locked="0"/>
    </xf>
    <xf numFmtId="0" fontId="1" fillId="0" borderId="0" xfId="56" applyFont="1" applyAlignment="1">
      <alignment vertical="center"/>
    </xf>
    <xf numFmtId="0" fontId="1" fillId="0" borderId="0" xfId="56" applyFont="1" applyAlignment="1">
      <alignment horizontal="right" vertical="center"/>
    </xf>
    <xf numFmtId="0" fontId="45" fillId="0" borderId="0" xfId="56" applyFont="1" applyAlignment="1">
      <alignment horizontal="center" vertical="center" wrapText="1" shrinkToFit="1"/>
    </xf>
    <xf numFmtId="0" fontId="46" fillId="0" borderId="0" xfId="56" applyFont="1" applyAlignment="1">
      <alignment horizontal="center" vertical="center" wrapText="1" shrinkToFit="1"/>
    </xf>
    <xf numFmtId="0" fontId="47" fillId="5" borderId="4" xfId="56" applyFont="1" applyFill="1" applyBorder="1" applyAlignment="1">
      <alignment horizontal="center" vertical="center"/>
    </xf>
    <xf numFmtId="0" fontId="47" fillId="5" borderId="21" xfId="56" applyFont="1" applyFill="1" applyBorder="1" applyAlignment="1">
      <alignment horizontal="center" vertical="center"/>
    </xf>
    <xf numFmtId="0" fontId="1" fillId="0" borderId="29" xfId="56" applyFont="1" applyBorder="1" applyAlignment="1">
      <alignment horizontal="center" vertical="center"/>
    </xf>
    <xf numFmtId="0" fontId="1" fillId="0" borderId="30" xfId="56" applyFont="1" applyBorder="1" applyAlignment="1">
      <alignment horizontal="center" vertical="center"/>
    </xf>
    <xf numFmtId="0" fontId="1" fillId="0" borderId="83" xfId="56" applyFont="1" applyBorder="1" applyAlignment="1">
      <alignment horizontal="center" vertical="center"/>
    </xf>
    <xf numFmtId="0" fontId="48" fillId="0" borderId="84" xfId="56" applyFont="1" applyBorder="1" applyAlignment="1">
      <alignment horizontal="center" vertical="center"/>
    </xf>
    <xf numFmtId="0" fontId="48" fillId="0" borderId="15" xfId="56" applyFont="1" applyBorder="1" applyAlignment="1">
      <alignment horizontal="center" vertical="center"/>
    </xf>
    <xf numFmtId="0" fontId="1" fillId="0" borderId="16" xfId="56" applyFont="1" applyBorder="1" applyAlignment="1">
      <alignment horizontal="center" vertical="center"/>
    </xf>
    <xf numFmtId="0" fontId="1" fillId="0" borderId="19" xfId="56" applyFont="1" applyBorder="1" applyAlignment="1">
      <alignment horizontal="center" vertical="center"/>
    </xf>
    <xf numFmtId="0" fontId="1" fillId="0" borderId="85" xfId="56" applyFont="1" applyBorder="1" applyAlignment="1">
      <alignment horizontal="center" vertical="center"/>
    </xf>
    <xf numFmtId="0" fontId="48" fillId="0" borderId="86" xfId="56" applyFont="1" applyBorder="1" applyAlignment="1">
      <alignment horizontal="center" vertical="center"/>
    </xf>
    <xf numFmtId="0" fontId="48" fillId="0" borderId="19" xfId="56" applyFont="1" applyBorder="1" applyAlignment="1">
      <alignment horizontal="center" vertical="center"/>
    </xf>
    <xf numFmtId="0" fontId="7" fillId="6" borderId="24" xfId="56" applyFont="1" applyFill="1" applyBorder="1" applyAlignment="1">
      <alignment horizontal="center" vertical="center"/>
    </xf>
    <xf numFmtId="0" fontId="7" fillId="6" borderId="0" xfId="56" applyFont="1" applyFill="1" applyAlignment="1">
      <alignment horizontal="center" vertical="center"/>
    </xf>
    <xf numFmtId="0" fontId="7" fillId="6" borderId="87" xfId="56" applyFont="1" applyFill="1" applyBorder="1" applyAlignment="1">
      <alignment horizontal="center" vertical="center"/>
    </xf>
    <xf numFmtId="0" fontId="1" fillId="0" borderId="44" xfId="56" applyFont="1" applyBorder="1" applyAlignment="1">
      <alignment horizontal="center" vertical="center" shrinkToFit="1"/>
    </xf>
    <xf numFmtId="0" fontId="1" fillId="0" borderId="21" xfId="56" applyFont="1" applyBorder="1" applyAlignment="1">
      <alignment horizontal="center" vertical="center" shrinkToFit="1"/>
    </xf>
    <xf numFmtId="0" fontId="7" fillId="6" borderId="29" xfId="56" applyFont="1" applyFill="1" applyBorder="1" applyAlignment="1">
      <alignment horizontal="center" vertical="center"/>
    </xf>
    <xf numFmtId="0" fontId="7" fillId="6" borderId="30" xfId="56" applyFont="1" applyFill="1" applyBorder="1" applyAlignment="1">
      <alignment horizontal="center" vertical="center"/>
    </xf>
    <xf numFmtId="0" fontId="7" fillId="6" borderId="88" xfId="56" applyFont="1" applyFill="1" applyBorder="1" applyAlignment="1">
      <alignment horizontal="center" vertical="center"/>
    </xf>
    <xf numFmtId="0" fontId="1" fillId="0" borderId="63" xfId="56" applyFont="1" applyBorder="1" applyAlignment="1">
      <alignment horizontal="center" vertical="center" shrinkToFit="1"/>
    </xf>
    <xf numFmtId="0" fontId="1" fillId="0" borderId="30" xfId="56" applyFont="1" applyBorder="1" applyAlignment="1">
      <alignment horizontal="center" vertical="center" shrinkToFit="1"/>
    </xf>
    <xf numFmtId="0" fontId="7" fillId="6" borderId="31" xfId="56" applyFont="1" applyFill="1" applyBorder="1" applyAlignment="1" applyProtection="1">
      <alignment horizontal="center" vertical="center"/>
      <protection locked="0"/>
    </xf>
    <xf numFmtId="0" fontId="7" fillId="6" borderId="39" xfId="56" applyFont="1" applyFill="1" applyBorder="1" applyAlignment="1" applyProtection="1">
      <alignment horizontal="center" vertical="center"/>
      <protection locked="0"/>
    </xf>
    <xf numFmtId="0" fontId="7" fillId="6" borderId="46" xfId="56" applyFont="1" applyFill="1" applyBorder="1" applyAlignment="1" applyProtection="1">
      <alignment horizontal="center" vertical="center"/>
      <protection locked="0"/>
    </xf>
    <xf numFmtId="0" fontId="1" fillId="0" borderId="89" xfId="56" applyFont="1" applyBorder="1" applyAlignment="1" applyProtection="1">
      <alignment horizontal="center" vertical="center" shrinkToFit="1"/>
      <protection locked="0"/>
    </xf>
    <xf numFmtId="0" fontId="1" fillId="0" borderId="90" xfId="56" applyFont="1" applyBorder="1" applyAlignment="1" applyProtection="1">
      <alignment horizontal="center" vertical="center" shrinkToFit="1"/>
      <protection locked="0"/>
    </xf>
    <xf numFmtId="0" fontId="7" fillId="6" borderId="24" xfId="56" applyFont="1" applyFill="1" applyBorder="1" applyAlignment="1" applyProtection="1">
      <alignment horizontal="center" vertical="center"/>
      <protection locked="0"/>
    </xf>
    <xf numFmtId="0" fontId="7" fillId="6" borderId="0" xfId="56" applyFont="1" applyFill="1" applyAlignment="1" applyProtection="1">
      <alignment horizontal="center" vertical="center"/>
      <protection locked="0"/>
    </xf>
    <xf numFmtId="0" fontId="7" fillId="6" borderId="87" xfId="56" applyFont="1" applyFill="1" applyBorder="1" applyAlignment="1" applyProtection="1">
      <alignment horizontal="center" vertical="center"/>
      <protection locked="0"/>
    </xf>
    <xf numFmtId="180" fontId="16" fillId="0" borderId="91" xfId="56" applyNumberFormat="1" applyFont="1" applyBorder="1" applyAlignment="1" applyProtection="1">
      <alignment horizontal="center" vertical="center" wrapText="1" shrinkToFit="1"/>
      <protection locked="0"/>
    </xf>
    <xf numFmtId="180" fontId="16" fillId="0" borderId="72" xfId="56" applyNumberFormat="1" applyFont="1" applyBorder="1" applyAlignment="1" applyProtection="1">
      <alignment horizontal="center" vertical="center" wrapText="1" shrinkToFit="1"/>
      <protection locked="0"/>
    </xf>
    <xf numFmtId="0" fontId="7" fillId="6" borderId="29" xfId="56" applyFont="1" applyFill="1" applyBorder="1" applyAlignment="1" applyProtection="1">
      <alignment horizontal="center" vertical="center"/>
      <protection locked="0"/>
    </xf>
    <xf numFmtId="0" fontId="7" fillId="6" borderId="30" xfId="56" applyFont="1" applyFill="1" applyBorder="1" applyAlignment="1" applyProtection="1">
      <alignment horizontal="center" vertical="center"/>
      <protection locked="0"/>
    </xf>
    <xf numFmtId="0" fontId="7" fillId="6" borderId="88" xfId="56" applyFont="1" applyFill="1" applyBorder="1" applyAlignment="1" applyProtection="1">
      <alignment horizontal="center" vertical="center"/>
      <protection locked="0"/>
    </xf>
    <xf numFmtId="180" fontId="16" fillId="0" borderId="63" xfId="56" applyNumberFormat="1" applyFont="1" applyBorder="1" applyAlignment="1" applyProtection="1">
      <alignment horizontal="center" vertical="center" wrapText="1" shrinkToFit="1"/>
      <protection locked="0"/>
    </xf>
    <xf numFmtId="180" fontId="16" fillId="0" borderId="30" xfId="56" applyNumberFormat="1" applyFont="1" applyBorder="1" applyAlignment="1" applyProtection="1">
      <alignment horizontal="center" vertical="center" wrapText="1" shrinkToFit="1"/>
      <protection locked="0"/>
    </xf>
    <xf numFmtId="0" fontId="1" fillId="0" borderId="38" xfId="56" applyFont="1" applyBorder="1" applyAlignment="1" applyProtection="1">
      <alignment horizontal="center" vertical="center" shrinkToFit="1"/>
      <protection locked="0"/>
    </xf>
    <xf numFmtId="0" fontId="1" fillId="0" borderId="39" xfId="56" applyFont="1" applyBorder="1" applyAlignment="1" applyProtection="1">
      <alignment horizontal="center" vertical="center" shrinkToFit="1"/>
      <protection locked="0"/>
    </xf>
    <xf numFmtId="0" fontId="1" fillId="0" borderId="63" xfId="56" applyFont="1" applyBorder="1" applyAlignment="1" applyProtection="1">
      <alignment horizontal="left" vertical="center" shrinkToFit="1"/>
      <protection locked="0"/>
    </xf>
    <xf numFmtId="0" fontId="1" fillId="0" borderId="30" xfId="56" applyFont="1" applyBorder="1" applyAlignment="1" applyProtection="1">
      <alignment horizontal="left" vertical="center" shrinkToFit="1"/>
      <protection locked="0"/>
    </xf>
    <xf numFmtId="0" fontId="7" fillId="6" borderId="31" xfId="56" applyFont="1" applyFill="1" applyBorder="1" applyAlignment="1">
      <alignment horizontal="center" vertical="center" wrapText="1"/>
    </xf>
    <xf numFmtId="0" fontId="7" fillId="6" borderId="39" xfId="56" applyFont="1" applyFill="1" applyBorder="1" applyAlignment="1">
      <alignment horizontal="center" vertical="center"/>
    </xf>
    <xf numFmtId="0" fontId="7" fillId="6" borderId="46" xfId="56" applyFont="1" applyFill="1" applyBorder="1" applyAlignment="1">
      <alignment horizontal="center" vertical="center"/>
    </xf>
    <xf numFmtId="0" fontId="6" fillId="0" borderId="89" xfId="56" applyFont="1" applyBorder="1" applyAlignment="1">
      <alignment horizontal="center" vertical="center" shrinkToFit="1"/>
    </xf>
    <xf numFmtId="0" fontId="6" fillId="0" borderId="92" xfId="56" applyFont="1" applyBorder="1" applyAlignment="1">
      <alignment horizontal="center" vertical="center" shrinkToFit="1"/>
    </xf>
    <xf numFmtId="0" fontId="6" fillId="0" borderId="93" xfId="56" applyFont="1" applyBorder="1" applyAlignment="1">
      <alignment horizontal="center" vertical="center" shrinkToFit="1"/>
    </xf>
    <xf numFmtId="0" fontId="6" fillId="0" borderId="94" xfId="56" applyFont="1" applyBorder="1" applyAlignment="1">
      <alignment horizontal="center" vertical="center" shrinkToFit="1"/>
    </xf>
    <xf numFmtId="0" fontId="7" fillId="6" borderId="12" xfId="56" applyFont="1" applyFill="1" applyBorder="1" applyAlignment="1">
      <alignment horizontal="center" vertical="center"/>
    </xf>
    <xf numFmtId="0" fontId="7" fillId="6" borderId="15" xfId="56" applyFont="1" applyFill="1" applyBorder="1" applyAlignment="1">
      <alignment horizontal="center" vertical="center"/>
    </xf>
    <xf numFmtId="0" fontId="7" fillId="6" borderId="13" xfId="56" applyFont="1" applyFill="1" applyBorder="1" applyAlignment="1">
      <alignment horizontal="center" vertical="center"/>
    </xf>
    <xf numFmtId="0" fontId="49" fillId="0" borderId="14" xfId="49" applyFont="1" applyBorder="1" applyAlignment="1" applyProtection="1">
      <alignment horizontal="center" vertical="center" wrapText="1"/>
      <protection locked="0"/>
    </xf>
    <xf numFmtId="0" fontId="49" fillId="0" borderId="15" xfId="49" applyFont="1" applyBorder="1" applyAlignment="1" applyProtection="1">
      <alignment horizontal="center" vertical="center" wrapText="1"/>
      <protection locked="0"/>
    </xf>
    <xf numFmtId="0" fontId="7" fillId="6" borderId="12" xfId="56" applyFont="1" applyFill="1" applyBorder="1" applyAlignment="1">
      <alignment horizontal="center" vertical="center" shrinkToFit="1"/>
    </xf>
    <xf numFmtId="0" fontId="7" fillId="6" borderId="15" xfId="56" applyFont="1" applyFill="1" applyBorder="1" applyAlignment="1">
      <alignment horizontal="center" vertical="center" shrinkToFit="1"/>
    </xf>
    <xf numFmtId="0" fontId="7" fillId="6" borderId="13" xfId="56" applyFont="1" applyFill="1" applyBorder="1" applyAlignment="1">
      <alignment horizontal="center" vertical="center" shrinkToFit="1"/>
    </xf>
    <xf numFmtId="181" fontId="1" fillId="0" borderId="18" xfId="56" applyNumberFormat="1" applyFont="1" applyBorder="1" applyAlignment="1" applyProtection="1">
      <alignment horizontal="center" vertical="center"/>
      <protection locked="0"/>
    </xf>
    <xf numFmtId="181" fontId="1" fillId="0" borderId="19" xfId="56" applyNumberFormat="1" applyFont="1" applyBorder="1" applyAlignment="1" applyProtection="1">
      <alignment horizontal="center" vertical="center"/>
      <protection locked="0"/>
    </xf>
    <xf numFmtId="0" fontId="7" fillId="6" borderId="95" xfId="56" applyFont="1" applyFill="1" applyBorder="1" applyAlignment="1" applyProtection="1">
      <alignment horizontal="center" vertical="center"/>
      <protection locked="0"/>
    </xf>
    <xf numFmtId="0" fontId="7" fillId="6" borderId="59" xfId="56" applyFont="1" applyFill="1" applyBorder="1" applyAlignment="1" applyProtection="1">
      <alignment horizontal="center" vertical="center"/>
      <protection locked="0"/>
    </xf>
    <xf numFmtId="0" fontId="9" fillId="0" borderId="31" xfId="56" applyFont="1" applyBorder="1" applyAlignment="1">
      <alignment horizontal="center" vertical="center"/>
    </xf>
    <xf numFmtId="0" fontId="9" fillId="0" borderId="39" xfId="56" applyFont="1" applyBorder="1" applyAlignment="1">
      <alignment horizontal="center" vertical="center"/>
    </xf>
    <xf numFmtId="0" fontId="1" fillId="0" borderId="14" xfId="56" applyFont="1" applyBorder="1" applyAlignment="1">
      <alignment horizontal="center" vertical="center" shrinkToFit="1"/>
    </xf>
    <xf numFmtId="0" fontId="1" fillId="0" borderId="15" xfId="56" applyFont="1" applyBorder="1" applyAlignment="1">
      <alignment horizontal="center" vertical="center" shrinkToFit="1"/>
    </xf>
    <xf numFmtId="0" fontId="9" fillId="0" borderId="24" xfId="56" applyFont="1" applyBorder="1" applyAlignment="1">
      <alignment horizontal="center" vertical="center"/>
    </xf>
    <xf numFmtId="0" fontId="9" fillId="0" borderId="0" xfId="56" applyFont="1" applyAlignment="1">
      <alignment horizontal="center" vertical="center"/>
    </xf>
    <xf numFmtId="0" fontId="9" fillId="0" borderId="37" xfId="56" applyFont="1" applyBorder="1" applyAlignment="1">
      <alignment horizontal="center" vertical="center" shrinkToFit="1"/>
    </xf>
    <xf numFmtId="0" fontId="9" fillId="0" borderId="29" xfId="56" applyFont="1" applyBorder="1" applyAlignment="1">
      <alignment horizontal="center" vertical="center"/>
    </xf>
    <xf numFmtId="0" fontId="9" fillId="0" borderId="30" xfId="56" applyFont="1" applyBorder="1" applyAlignment="1">
      <alignment horizontal="center" vertical="center"/>
    </xf>
    <xf numFmtId="0" fontId="1" fillId="0" borderId="37" xfId="56" applyFont="1" applyBorder="1" applyAlignment="1">
      <alignment horizontal="center" vertical="center" shrinkToFit="1"/>
    </xf>
    <xf numFmtId="179" fontId="9" fillId="0" borderId="31" xfId="56" applyNumberFormat="1" applyFont="1" applyBorder="1" applyAlignment="1" applyProtection="1">
      <alignment horizontal="center" vertical="center"/>
      <protection locked="0"/>
    </xf>
    <xf numFmtId="179" fontId="9" fillId="0" borderId="39" xfId="56" applyNumberFormat="1" applyFont="1" applyBorder="1" applyAlignment="1" applyProtection="1">
      <alignment horizontal="center" vertical="center"/>
      <protection locked="0"/>
    </xf>
    <xf numFmtId="0" fontId="9" fillId="0" borderId="37" xfId="56" applyFont="1" applyBorder="1" applyAlignment="1" applyProtection="1">
      <alignment horizontal="center" vertical="center"/>
      <protection locked="0"/>
    </xf>
    <xf numFmtId="179" fontId="9" fillId="0" borderId="12" xfId="56" applyNumberFormat="1" applyFont="1" applyBorder="1" applyAlignment="1">
      <alignment horizontal="center" vertical="center"/>
    </xf>
    <xf numFmtId="179" fontId="9" fillId="0" borderId="15" xfId="56" applyNumberFormat="1" applyFont="1" applyBorder="1" applyAlignment="1">
      <alignment horizontal="center" vertical="center"/>
    </xf>
    <xf numFmtId="0" fontId="9" fillId="0" borderId="28" xfId="56" applyFont="1" applyBorder="1" applyAlignment="1" applyProtection="1">
      <alignment horizontal="center" vertical="center"/>
      <protection locked="0"/>
    </xf>
    <xf numFmtId="0" fontId="9" fillId="0" borderId="26" xfId="56" applyFont="1" applyBorder="1" applyAlignment="1" applyProtection="1">
      <alignment horizontal="center" vertical="center"/>
      <protection locked="0"/>
    </xf>
    <xf numFmtId="179" fontId="9" fillId="0" borderId="29" xfId="56" applyNumberFormat="1" applyFont="1" applyBorder="1" applyAlignment="1">
      <alignment horizontal="center" vertical="center"/>
    </xf>
    <xf numFmtId="179" fontId="9" fillId="0" borderId="30" xfId="56" applyNumberFormat="1" applyFont="1" applyBorder="1" applyAlignment="1">
      <alignment horizontal="center" vertical="center"/>
    </xf>
    <xf numFmtId="0" fontId="7" fillId="6" borderId="95" xfId="56" applyFont="1" applyFill="1" applyBorder="1" applyAlignment="1">
      <alignment horizontal="center" vertical="center"/>
    </xf>
    <xf numFmtId="0" fontId="7" fillId="6" borderId="59" xfId="56" applyFont="1" applyFill="1" applyBorder="1" applyAlignment="1">
      <alignment horizontal="center" vertical="center"/>
    </xf>
    <xf numFmtId="0" fontId="1" fillId="0" borderId="24" xfId="56" applyFont="1" applyBorder="1" applyAlignment="1" applyProtection="1">
      <alignment vertical="center"/>
      <protection locked="0"/>
    </xf>
    <xf numFmtId="0" fontId="6" fillId="0" borderId="33" xfId="56" applyFont="1" applyBorder="1" applyAlignment="1" applyProtection="1">
      <alignment horizontal="center" vertical="center"/>
      <protection locked="0"/>
    </xf>
    <xf numFmtId="0" fontId="6" fillId="0" borderId="34" xfId="56" applyFont="1" applyBorder="1" applyAlignment="1" applyProtection="1">
      <alignment horizontal="center" vertical="center"/>
      <protection locked="0"/>
    </xf>
    <xf numFmtId="0" fontId="6" fillId="0" borderId="34" xfId="56" applyNumberFormat="1" applyFont="1" applyBorder="1" applyAlignment="1" applyProtection="1">
      <alignment vertical="center" shrinkToFit="1"/>
      <protection locked="0"/>
    </xf>
    <xf numFmtId="0" fontId="6" fillId="0" borderId="0" xfId="56" applyFont="1" applyAlignment="1" applyProtection="1">
      <alignment horizontal="center" vertical="center"/>
      <protection locked="0"/>
    </xf>
    <xf numFmtId="0" fontId="9" fillId="0" borderId="87" xfId="56" applyFont="1" applyBorder="1" applyAlignment="1">
      <alignment horizontal="center" vertical="center"/>
    </xf>
    <xf numFmtId="0" fontId="9" fillId="0" borderId="14" xfId="56" applyFont="1" applyBorder="1" applyAlignment="1">
      <alignment horizontal="center" vertical="center"/>
    </xf>
    <xf numFmtId="0" fontId="9" fillId="0" borderId="15" xfId="56" applyFont="1" applyBorder="1" applyAlignment="1">
      <alignment horizontal="center" vertical="center"/>
    </xf>
    <xf numFmtId="0" fontId="9" fillId="0" borderId="88" xfId="56" applyFont="1" applyBorder="1" applyAlignment="1">
      <alignment horizontal="center" vertical="center"/>
    </xf>
    <xf numFmtId="0" fontId="9" fillId="0" borderId="96" xfId="56" applyFont="1" applyBorder="1" applyAlignment="1">
      <alignment horizontal="center" vertical="center"/>
    </xf>
    <xf numFmtId="0" fontId="9" fillId="0" borderId="84" xfId="56" applyFont="1" applyBorder="1" applyAlignment="1">
      <alignment horizontal="center" vertical="center"/>
    </xf>
    <xf numFmtId="179" fontId="9" fillId="0" borderId="97" xfId="56" applyNumberFormat="1" applyFont="1" applyBorder="1" applyAlignment="1">
      <alignment horizontal="center" vertical="center"/>
    </xf>
    <xf numFmtId="179" fontId="9" fillId="0" borderId="90" xfId="56" applyNumberFormat="1" applyFont="1" applyBorder="1" applyAlignment="1">
      <alignment horizontal="center" vertical="center"/>
    </xf>
    <xf numFmtId="179" fontId="9" fillId="0" borderId="98" xfId="56" applyNumberFormat="1" applyFont="1" applyBorder="1" applyAlignment="1">
      <alignment horizontal="center" vertical="center"/>
    </xf>
    <xf numFmtId="0" fontId="9" fillId="0" borderId="38" xfId="56" applyFont="1" applyBorder="1" applyAlignment="1" applyProtection="1">
      <alignment horizontal="center" vertical="center" shrinkToFit="1"/>
      <protection locked="0"/>
    </xf>
    <xf numFmtId="0" fontId="9" fillId="0" borderId="39" xfId="56" applyFont="1" applyBorder="1" applyAlignment="1" applyProtection="1">
      <alignment horizontal="center" vertical="center" shrinkToFit="1"/>
      <protection locked="0"/>
    </xf>
    <xf numFmtId="0" fontId="9" fillId="0" borderId="99" xfId="56" applyFont="1" applyBorder="1" applyAlignment="1" applyProtection="1">
      <alignment horizontal="center" vertical="center" shrinkToFit="1"/>
      <protection locked="0"/>
    </xf>
    <xf numFmtId="0" fontId="9" fillId="0" borderId="100" xfId="56" applyFont="1" applyBorder="1" applyAlignment="1">
      <alignment horizontal="center" vertical="center" shrinkToFit="1"/>
    </xf>
    <xf numFmtId="179" fontId="9" fillId="7" borderId="101" xfId="56" applyNumberFormat="1" applyFont="1" applyFill="1" applyBorder="1" applyAlignment="1">
      <alignment horizontal="center" vertical="center"/>
    </xf>
    <xf numFmtId="179" fontId="9" fillId="7" borderId="102" xfId="56" applyNumberFormat="1" applyFont="1" applyFill="1" applyBorder="1" applyAlignment="1">
      <alignment horizontal="center" vertical="center"/>
    </xf>
    <xf numFmtId="179" fontId="9" fillId="7" borderId="103" xfId="56" applyNumberFormat="1" applyFont="1" applyFill="1" applyBorder="1" applyAlignment="1">
      <alignment horizontal="center" vertical="center"/>
    </xf>
    <xf numFmtId="0" fontId="9" fillId="0" borderId="104" xfId="56" applyFont="1" applyBorder="1" applyAlignment="1">
      <alignment horizontal="center" vertical="center" shrinkToFit="1"/>
    </xf>
    <xf numFmtId="0" fontId="9" fillId="0" borderId="105" xfId="56" applyFont="1" applyBorder="1" applyAlignment="1">
      <alignment horizontal="center" vertical="center" shrinkToFit="1"/>
    </xf>
    <xf numFmtId="0" fontId="9" fillId="0" borderId="106" xfId="56" applyFont="1" applyBorder="1" applyAlignment="1">
      <alignment horizontal="center" vertical="center" shrinkToFit="1"/>
    </xf>
    <xf numFmtId="0" fontId="9" fillId="0" borderId="107" xfId="56" applyFont="1" applyBorder="1" applyAlignment="1">
      <alignment horizontal="center" vertical="center" shrinkToFit="1"/>
    </xf>
    <xf numFmtId="179" fontId="9" fillId="0" borderId="101" xfId="56" applyNumberFormat="1" applyFont="1" applyBorder="1" applyAlignment="1">
      <alignment horizontal="center" vertical="center"/>
    </xf>
    <xf numFmtId="179" fontId="9" fillId="0" borderId="102" xfId="56" applyNumberFormat="1" applyFont="1" applyBorder="1" applyAlignment="1">
      <alignment horizontal="center" vertical="center"/>
    </xf>
    <xf numFmtId="179" fontId="9" fillId="0" borderId="103" xfId="56" applyNumberFormat="1" applyFont="1" applyBorder="1" applyAlignment="1">
      <alignment horizontal="center" vertical="center"/>
    </xf>
    <xf numFmtId="179" fontId="9" fillId="0" borderId="73" xfId="56" applyNumberFormat="1" applyFont="1" applyBorder="1" applyAlignment="1">
      <alignment horizontal="center" vertical="center"/>
    </xf>
    <xf numFmtId="179" fontId="9" fillId="0" borderId="69" xfId="56" applyNumberFormat="1" applyFont="1" applyBorder="1" applyAlignment="1">
      <alignment horizontal="center" vertical="center"/>
    </xf>
    <xf numFmtId="179" fontId="9" fillId="0" borderId="108" xfId="56" applyNumberFormat="1" applyFont="1" applyBorder="1" applyAlignment="1">
      <alignment horizontal="center" vertical="center"/>
    </xf>
    <xf numFmtId="182" fontId="9" fillId="0" borderId="38" xfId="56" applyNumberFormat="1" applyFont="1" applyBorder="1" applyAlignment="1" applyProtection="1">
      <alignment horizontal="center" vertical="center" shrinkToFit="1"/>
      <protection locked="0"/>
    </xf>
    <xf numFmtId="182" fontId="9" fillId="0" borderId="39" xfId="56" applyNumberFormat="1" applyFont="1" applyBorder="1" applyAlignment="1" applyProtection="1">
      <alignment horizontal="center" vertical="center" shrinkToFit="1"/>
      <protection locked="0"/>
    </xf>
    <xf numFmtId="182" fontId="9" fillId="0" borderId="99" xfId="56" applyNumberFormat="1" applyFont="1" applyBorder="1" applyAlignment="1" applyProtection="1">
      <alignment horizontal="center" vertical="center" shrinkToFit="1"/>
      <protection locked="0"/>
    </xf>
    <xf numFmtId="0" fontId="6" fillId="0" borderId="12" xfId="56" applyFont="1" applyBorder="1" applyAlignment="1">
      <alignment horizontal="center" vertical="center"/>
    </xf>
    <xf numFmtId="0" fontId="6" fillId="0" borderId="15" xfId="56" applyFont="1" applyBorder="1" applyAlignment="1">
      <alignment horizontal="center" vertical="center"/>
    </xf>
    <xf numFmtId="0" fontId="6" fillId="0" borderId="96" xfId="56" applyFont="1" applyBorder="1" applyAlignment="1">
      <alignment horizontal="center" vertical="center"/>
    </xf>
    <xf numFmtId="0" fontId="6" fillId="0" borderId="84" xfId="56" applyFont="1" applyBorder="1" applyAlignment="1">
      <alignment horizontal="center" vertical="center"/>
    </xf>
    <xf numFmtId="0" fontId="6" fillId="0" borderId="13" xfId="56" applyFont="1" applyBorder="1" applyAlignment="1">
      <alignment horizontal="center" vertical="center"/>
    </xf>
    <xf numFmtId="0" fontId="6" fillId="0" borderId="14" xfId="56" applyFont="1" applyBorder="1" applyAlignment="1">
      <alignment horizontal="center" vertical="center"/>
    </xf>
    <xf numFmtId="179" fontId="16" fillId="0" borderId="21" xfId="56" applyNumberFormat="1" applyFont="1" applyBorder="1" applyAlignment="1">
      <alignment horizontal="center" vertical="center" shrinkToFit="1"/>
    </xf>
    <xf numFmtId="183" fontId="1" fillId="0" borderId="21" xfId="56" applyNumberFormat="1" applyFont="1" applyBorder="1" applyAlignment="1">
      <alignment horizontal="center" vertical="center" shrinkToFit="1"/>
    </xf>
    <xf numFmtId="179" fontId="16" fillId="0" borderId="30" xfId="56" applyNumberFormat="1" applyFont="1" applyBorder="1" applyAlignment="1">
      <alignment horizontal="center" vertical="center" shrinkToFit="1"/>
    </xf>
    <xf numFmtId="183" fontId="1" fillId="0" borderId="30" xfId="56" applyNumberFormat="1" applyFont="1" applyBorder="1" applyAlignment="1">
      <alignment horizontal="center" vertical="center" shrinkToFit="1"/>
    </xf>
    <xf numFmtId="0" fontId="1" fillId="0" borderId="39" xfId="56" applyFont="1" applyBorder="1" applyAlignment="1" applyProtection="1">
      <alignment horizontal="left" vertical="center" shrinkToFit="1"/>
      <protection locked="0"/>
    </xf>
    <xf numFmtId="0" fontId="1" fillId="0" borderId="100" xfId="56" applyFont="1" applyBorder="1" applyAlignment="1" applyProtection="1">
      <alignment horizontal="left" vertical="center" shrinkToFit="1"/>
      <protection locked="0"/>
    </xf>
    <xf numFmtId="0" fontId="1" fillId="0" borderId="90" xfId="56" applyFont="1" applyBorder="1" applyAlignment="1" applyProtection="1">
      <alignment horizontal="left" vertical="center" shrinkToFit="1"/>
      <protection locked="0"/>
    </xf>
    <xf numFmtId="0" fontId="50" fillId="0" borderId="93" xfId="49" applyFont="1" applyBorder="1" applyAlignment="1" applyProtection="1">
      <alignment horizontal="left" vertical="center" shrinkToFit="1"/>
      <protection locked="0"/>
    </xf>
    <xf numFmtId="0" fontId="1" fillId="0" borderId="102" xfId="56" applyFont="1" applyBorder="1" applyAlignment="1" applyProtection="1">
      <alignment horizontal="left" vertical="center" shrinkToFit="1"/>
      <protection locked="0"/>
    </xf>
    <xf numFmtId="0" fontId="49" fillId="0" borderId="13" xfId="49" applyFont="1" applyBorder="1" applyAlignment="1" applyProtection="1">
      <alignment horizontal="center" vertical="center" wrapText="1"/>
      <protection locked="0"/>
    </xf>
    <xf numFmtId="0" fontId="51" fillId="0" borderId="38" xfId="56" applyFont="1" applyBorder="1" applyAlignment="1">
      <alignment horizontal="center" vertical="center" wrapText="1" shrinkToFit="1"/>
    </xf>
    <xf numFmtId="184" fontId="1" fillId="0" borderId="19" xfId="56" applyNumberFormat="1" applyFont="1" applyBorder="1" applyAlignment="1" applyProtection="1">
      <alignment horizontal="center" vertical="center"/>
      <protection locked="0"/>
    </xf>
    <xf numFmtId="184" fontId="1" fillId="0" borderId="17" xfId="56" applyNumberFormat="1" applyFont="1" applyBorder="1" applyAlignment="1" applyProtection="1">
      <alignment horizontal="center" vertical="center"/>
      <protection locked="0"/>
    </xf>
    <xf numFmtId="0" fontId="7" fillId="0" borderId="50" xfId="56" applyFont="1" applyBorder="1" applyAlignment="1">
      <alignment horizontal="center" vertical="center" shrinkToFit="1"/>
    </xf>
    <xf numFmtId="0" fontId="9" fillId="0" borderId="13" xfId="56" applyFont="1" applyBorder="1" applyAlignment="1">
      <alignment horizontal="center" vertical="center"/>
    </xf>
    <xf numFmtId="0" fontId="9" fillId="0" borderId="14" xfId="56" applyFont="1" applyBorder="1" applyAlignment="1">
      <alignment horizontal="center" vertical="center" shrinkToFit="1"/>
    </xf>
    <xf numFmtId="0" fontId="9" fillId="0" borderId="15" xfId="56" applyFont="1" applyBorder="1" applyAlignment="1">
      <alignment horizontal="center" vertical="center" shrinkToFit="1"/>
    </xf>
    <xf numFmtId="0" fontId="9" fillId="0" borderId="90" xfId="56" applyFont="1" applyBorder="1" applyAlignment="1">
      <alignment horizontal="center" vertical="center" shrinkToFit="1"/>
    </xf>
    <xf numFmtId="0" fontId="9" fillId="0" borderId="98" xfId="56" applyFont="1" applyBorder="1" applyAlignment="1">
      <alignment horizontal="center" vertical="center" shrinkToFit="1"/>
    </xf>
    <xf numFmtId="0" fontId="9" fillId="0" borderId="109" xfId="56" applyFont="1" applyBorder="1" applyAlignment="1">
      <alignment horizontal="center" vertical="center" shrinkToFit="1"/>
    </xf>
    <xf numFmtId="6" fontId="6" fillId="0" borderId="84" xfId="51" applyNumberFormat="1" applyFont="1" applyBorder="1" applyAlignment="1">
      <alignment horizontal="center" vertical="center"/>
    </xf>
    <xf numFmtId="6" fontId="6" fillId="0" borderId="15" xfId="51" applyNumberFormat="1" applyFont="1" applyBorder="1" applyAlignment="1">
      <alignment horizontal="center" vertical="center"/>
    </xf>
    <xf numFmtId="6" fontId="6" fillId="0" borderId="96" xfId="51" applyNumberFormat="1" applyFont="1" applyBorder="1" applyAlignment="1">
      <alignment horizontal="center" vertical="center"/>
    </xf>
    <xf numFmtId="0" fontId="1" fillId="0" borderId="44" xfId="56" applyFont="1" applyBorder="1" applyAlignment="1">
      <alignment horizontal="center" vertical="center"/>
    </xf>
    <xf numFmtId="0" fontId="1" fillId="0" borderId="21" xfId="56" applyFont="1" applyBorder="1" applyAlignment="1">
      <alignment horizontal="center" vertical="center"/>
    </xf>
    <xf numFmtId="0" fontId="23" fillId="0" borderId="72" xfId="56" applyFont="1" applyBorder="1" applyAlignment="1">
      <alignment horizontal="center" vertical="center" wrapText="1" shrinkToFit="1"/>
    </xf>
    <xf numFmtId="0" fontId="9" fillId="0" borderId="72" xfId="56" applyFont="1" applyBorder="1" applyAlignment="1">
      <alignment horizontal="center" vertical="center" shrinkToFit="1"/>
    </xf>
    <xf numFmtId="0" fontId="6" fillId="0" borderId="110" xfId="56" applyFont="1" applyBorder="1" applyAlignment="1">
      <alignment horizontal="center" vertical="center"/>
    </xf>
    <xf numFmtId="0" fontId="9" fillId="0" borderId="72" xfId="56" applyFont="1" applyBorder="1" applyAlignment="1">
      <alignment horizontal="center" vertical="center"/>
    </xf>
    <xf numFmtId="0" fontId="9" fillId="0" borderId="34" xfId="56" applyFont="1" applyBorder="1" applyAlignment="1">
      <alignment horizontal="center" vertical="center" shrinkToFit="1"/>
    </xf>
    <xf numFmtId="0" fontId="6" fillId="0" borderId="51" xfId="56" applyFont="1" applyBorder="1" applyAlignment="1">
      <alignment horizontal="center" vertical="center"/>
    </xf>
    <xf numFmtId="0" fontId="9" fillId="0" borderId="34" xfId="56" applyFont="1" applyBorder="1" applyAlignment="1">
      <alignment horizontal="center" vertical="center"/>
    </xf>
    <xf numFmtId="0" fontId="1" fillId="0" borderId="67" xfId="56" applyFont="1" applyBorder="1" applyAlignment="1">
      <alignment vertical="center" shrinkToFit="1"/>
    </xf>
    <xf numFmtId="0" fontId="1" fillId="0" borderId="21" xfId="56" applyFont="1" applyBorder="1" applyAlignment="1">
      <alignment horizontal="right" vertical="center" shrinkToFit="1"/>
    </xf>
    <xf numFmtId="0" fontId="1" fillId="0" borderId="83" xfId="56" applyFont="1" applyBorder="1" applyAlignment="1">
      <alignment vertical="center" shrinkToFit="1"/>
    </xf>
    <xf numFmtId="0" fontId="1" fillId="0" borderId="30" xfId="56" applyFont="1" applyBorder="1" applyAlignment="1">
      <alignment horizontal="right" vertical="center" shrinkToFit="1"/>
    </xf>
    <xf numFmtId="0" fontId="9" fillId="0" borderId="100" xfId="56" applyFont="1" applyBorder="1" applyAlignment="1" applyProtection="1">
      <alignment horizontal="left" vertical="center" shrinkToFit="1"/>
      <protection locked="0"/>
    </xf>
    <xf numFmtId="0" fontId="9" fillId="0" borderId="90" xfId="56" applyFont="1" applyBorder="1" applyAlignment="1" applyProtection="1">
      <alignment horizontal="left" vertical="center" shrinkToFit="1"/>
      <protection locked="0"/>
    </xf>
    <xf numFmtId="0" fontId="51" fillId="0" borderId="39" xfId="56" applyFont="1" applyBorder="1" applyAlignment="1">
      <alignment horizontal="center" vertical="center" wrapText="1" shrinkToFit="1"/>
    </xf>
    <xf numFmtId="0" fontId="51" fillId="0" borderId="46" xfId="56" applyFont="1" applyBorder="1" applyAlignment="1">
      <alignment horizontal="center" vertical="center" wrapText="1" shrinkToFit="1"/>
    </xf>
    <xf numFmtId="0" fontId="51" fillId="0" borderId="14" xfId="56" applyFont="1" applyBorder="1" applyAlignment="1">
      <alignment horizontal="center" vertical="center" shrinkToFit="1"/>
    </xf>
    <xf numFmtId="0" fontId="51" fillId="0" borderId="15" xfId="56" applyFont="1" applyBorder="1" applyAlignment="1">
      <alignment horizontal="center" vertical="center" shrinkToFit="1"/>
    </xf>
    <xf numFmtId="0" fontId="7" fillId="0" borderId="34" xfId="56" applyFont="1" applyBorder="1" applyAlignment="1">
      <alignment horizontal="center" vertical="center" shrinkToFit="1"/>
    </xf>
    <xf numFmtId="0" fontId="7" fillId="0" borderId="51" xfId="56" applyFont="1" applyBorder="1" applyAlignment="1">
      <alignment horizontal="center" vertical="center" shrinkToFit="1"/>
    </xf>
    <xf numFmtId="0" fontId="7" fillId="0" borderId="19" xfId="56" applyFont="1" applyBorder="1" applyAlignment="1">
      <alignment horizontal="center" vertical="center" shrinkToFit="1"/>
    </xf>
    <xf numFmtId="0" fontId="1" fillId="0" borderId="48" xfId="56" applyFont="1" applyBorder="1" applyAlignment="1">
      <alignment horizontal="center" vertical="center" textRotation="255" shrinkToFit="1"/>
    </xf>
    <xf numFmtId="0" fontId="1" fillId="0" borderId="87" xfId="56" applyFont="1" applyBorder="1" applyAlignment="1">
      <alignment horizontal="center" vertical="center" textRotation="255" shrinkToFit="1"/>
    </xf>
    <xf numFmtId="0" fontId="1" fillId="0" borderId="0" xfId="56" applyFont="1" applyAlignment="1">
      <alignment horizontal="center" vertical="center" shrinkToFit="1"/>
    </xf>
    <xf numFmtId="0" fontId="9" fillId="0" borderId="13" xfId="56" applyFont="1" applyBorder="1" applyAlignment="1">
      <alignment horizontal="center" vertical="center" shrinkToFit="1"/>
    </xf>
    <xf numFmtId="0" fontId="9" fillId="0" borderId="37" xfId="56" applyFont="1" applyBorder="1" applyAlignment="1">
      <alignment horizontal="center" vertical="center"/>
    </xf>
    <xf numFmtId="0" fontId="9" fillId="0" borderId="111" xfId="56" applyFont="1" applyBorder="1" applyAlignment="1" applyProtection="1">
      <alignment horizontal="center" vertical="center"/>
      <protection locked="0"/>
    </xf>
    <xf numFmtId="0" fontId="9" fillId="0" borderId="28" xfId="56" applyFont="1" applyBorder="1" applyAlignment="1">
      <alignment horizontal="center" vertical="center"/>
    </xf>
    <xf numFmtId="0" fontId="9" fillId="0" borderId="111" xfId="56" applyFont="1" applyBorder="1" applyAlignment="1">
      <alignment horizontal="center" vertical="center"/>
    </xf>
    <xf numFmtId="0" fontId="7" fillId="6" borderId="112" xfId="56" applyFont="1" applyFill="1" applyBorder="1" applyAlignment="1">
      <alignment horizontal="center" vertical="center"/>
    </xf>
    <xf numFmtId="0" fontId="6" fillId="0" borderId="57" xfId="56" applyFont="1" applyBorder="1" applyAlignment="1">
      <alignment horizontal="center" vertical="center"/>
    </xf>
    <xf numFmtId="0" fontId="1" fillId="0" borderId="0" xfId="56" applyFont="1" applyAlignment="1" applyProtection="1">
      <alignment vertical="center" shrinkToFit="1"/>
      <protection locked="0"/>
    </xf>
    <xf numFmtId="0" fontId="1" fillId="0" borderId="72" xfId="56" applyFont="1" applyBorder="1" applyAlignment="1">
      <alignment horizontal="center" vertical="center" shrinkToFit="1"/>
    </xf>
    <xf numFmtId="0" fontId="1" fillId="0" borderId="5" xfId="56" applyFont="1" applyBorder="1" applyAlignment="1">
      <alignment horizontal="center" vertical="center"/>
    </xf>
    <xf numFmtId="0" fontId="1" fillId="0" borderId="73" xfId="56" applyFont="1" applyBorder="1" applyAlignment="1">
      <alignment horizontal="center" vertical="center" wrapText="1"/>
    </xf>
    <xf numFmtId="0" fontId="1" fillId="0" borderId="69" xfId="56" applyFont="1" applyBorder="1" applyAlignment="1">
      <alignment horizontal="center" vertical="center"/>
    </xf>
    <xf numFmtId="0" fontId="9" fillId="0" borderId="113" xfId="56" applyFont="1" applyBorder="1" applyAlignment="1">
      <alignment horizontal="center" vertical="center"/>
    </xf>
    <xf numFmtId="0" fontId="9" fillId="0" borderId="105" xfId="56" applyFont="1" applyBorder="1" applyAlignment="1">
      <alignment horizontal="center" vertical="center"/>
    </xf>
    <xf numFmtId="0" fontId="9" fillId="0" borderId="106" xfId="56" applyFont="1" applyBorder="1" applyAlignment="1">
      <alignment horizontal="center" vertical="center"/>
    </xf>
    <xf numFmtId="0" fontId="7" fillId="0" borderId="105" xfId="56" applyFont="1" applyBorder="1" applyAlignment="1" applyProtection="1">
      <alignment horizontal="center" vertical="center"/>
      <protection locked="0"/>
    </xf>
    <xf numFmtId="0" fontId="1" fillId="0" borderId="21" xfId="56" applyFont="1" applyBorder="1" applyAlignment="1">
      <alignment horizontal="left" vertical="center" shrinkToFit="1"/>
    </xf>
    <xf numFmtId="0" fontId="1" fillId="0" borderId="65" xfId="56" applyFont="1" applyBorder="1" applyAlignment="1">
      <alignment horizontal="left" vertical="center" shrinkToFit="1"/>
    </xf>
    <xf numFmtId="0" fontId="1" fillId="0" borderId="113" xfId="56" applyFont="1" applyBorder="1" applyAlignment="1">
      <alignment horizontal="center" vertical="center" shrinkToFit="1"/>
    </xf>
    <xf numFmtId="0" fontId="1" fillId="0" borderId="105" xfId="56" applyFont="1" applyBorder="1" applyAlignment="1">
      <alignment horizontal="center" vertical="center" shrinkToFit="1"/>
    </xf>
    <xf numFmtId="0" fontId="1" fillId="0" borderId="106" xfId="56" applyFont="1" applyBorder="1" applyAlignment="1">
      <alignment horizontal="center" vertical="center" shrinkToFit="1"/>
    </xf>
    <xf numFmtId="0" fontId="1" fillId="0" borderId="30" xfId="56" applyFont="1" applyBorder="1" applyAlignment="1">
      <alignment horizontal="left" vertical="center" shrinkToFit="1"/>
    </xf>
    <xf numFmtId="0" fontId="1" fillId="0" borderId="114" xfId="56" applyFont="1" applyBorder="1" applyAlignment="1">
      <alignment horizontal="left" vertical="center" shrinkToFit="1"/>
    </xf>
    <xf numFmtId="0" fontId="1" fillId="0" borderId="33" xfId="56" applyFont="1" applyBorder="1" applyAlignment="1" applyProtection="1">
      <alignment horizontal="center" vertical="center"/>
      <protection locked="0"/>
    </xf>
    <xf numFmtId="0" fontId="1" fillId="0" borderId="34" xfId="56" applyFont="1" applyBorder="1" applyAlignment="1" applyProtection="1">
      <alignment horizontal="center" vertical="center"/>
      <protection locked="0"/>
    </xf>
    <xf numFmtId="0" fontId="1" fillId="0" borderId="115" xfId="56" applyFont="1" applyBorder="1" applyAlignment="1" applyProtection="1">
      <alignment horizontal="center" vertical="center" shrinkToFit="1"/>
      <protection locked="0"/>
    </xf>
    <xf numFmtId="0" fontId="6" fillId="0" borderId="4" xfId="56" applyFont="1" applyBorder="1" applyAlignment="1">
      <alignment horizontal="center" vertical="center"/>
    </xf>
    <xf numFmtId="0" fontId="6" fillId="0" borderId="21" xfId="56" applyFont="1" applyBorder="1" applyAlignment="1">
      <alignment horizontal="center" vertical="center"/>
    </xf>
    <xf numFmtId="0" fontId="6" fillId="0" borderId="65" xfId="56" applyFont="1" applyBorder="1" applyAlignment="1">
      <alignment horizontal="center" vertical="center"/>
    </xf>
    <xf numFmtId="0" fontId="6" fillId="0" borderId="24" xfId="56" applyFont="1" applyBorder="1" applyAlignment="1">
      <alignment horizontal="center" vertical="center"/>
    </xf>
    <xf numFmtId="0" fontId="6" fillId="0" borderId="0" xfId="56" applyFont="1" applyAlignment="1">
      <alignment horizontal="center" vertical="center"/>
    </xf>
    <xf numFmtId="0" fontId="6" fillId="0" borderId="80" xfId="56" applyFont="1" applyBorder="1" applyAlignment="1">
      <alignment horizontal="center" vertical="center"/>
    </xf>
    <xf numFmtId="0" fontId="1" fillId="0" borderId="69" xfId="56" applyFont="1" applyBorder="1" applyAlignment="1">
      <alignment horizontal="center" vertical="center" shrinkToFit="1"/>
    </xf>
    <xf numFmtId="0" fontId="1" fillId="0" borderId="116" xfId="56" applyFont="1" applyBorder="1" applyAlignment="1" applyProtection="1">
      <alignment horizontal="left" vertical="center" shrinkToFit="1"/>
      <protection locked="0"/>
    </xf>
    <xf numFmtId="0" fontId="1" fillId="0" borderId="114" xfId="56" applyFont="1" applyBorder="1" applyAlignment="1" applyProtection="1">
      <alignment horizontal="left" vertical="center" shrinkToFit="1"/>
      <protection locked="0"/>
    </xf>
    <xf numFmtId="0" fontId="6" fillId="0" borderId="33" xfId="56" applyFont="1" applyBorder="1" applyAlignment="1">
      <alignment horizontal="center" vertical="center"/>
    </xf>
    <xf numFmtId="0" fontId="6" fillId="0" borderId="34" xfId="56" applyFont="1" applyBorder="1" applyAlignment="1">
      <alignment horizontal="center" vertical="center"/>
    </xf>
    <xf numFmtId="0" fontId="6" fillId="0" borderId="66" xfId="56" applyFont="1" applyBorder="1" applyAlignment="1">
      <alignment horizontal="center" vertical="center"/>
    </xf>
    <xf numFmtId="0" fontId="1" fillId="0" borderId="117" xfId="56" applyFont="1" applyBorder="1" applyAlignment="1">
      <alignment horizontal="center" vertical="center" shrinkToFit="1"/>
    </xf>
    <xf numFmtId="0" fontId="9" fillId="0" borderId="115" xfId="56" applyFont="1" applyBorder="1" applyAlignment="1" applyProtection="1">
      <alignment horizontal="left" vertical="center" shrinkToFit="1"/>
      <protection locked="0"/>
    </xf>
    <xf numFmtId="0" fontId="1" fillId="0" borderId="73" xfId="56" applyFont="1" applyBorder="1" applyAlignment="1">
      <alignment horizontal="center" vertical="center"/>
    </xf>
    <xf numFmtId="0" fontId="1" fillId="0" borderId="118" xfId="56" applyFont="1" applyBorder="1" applyAlignment="1" applyProtection="1">
      <alignment horizontal="left" vertical="center" shrinkToFit="1"/>
      <protection locked="0"/>
    </xf>
    <xf numFmtId="0" fontId="6" fillId="0" borderId="73" xfId="56" applyFont="1" applyBorder="1" applyAlignment="1">
      <alignment horizontal="center" vertical="center"/>
    </xf>
    <xf numFmtId="0" fontId="6" fillId="0" borderId="69" xfId="56" applyFont="1" applyBorder="1" applyAlignment="1">
      <alignment horizontal="center" vertical="center"/>
    </xf>
    <xf numFmtId="0" fontId="6" fillId="0" borderId="74" xfId="56" applyFont="1" applyBorder="1" applyAlignment="1">
      <alignment horizontal="center" vertical="center"/>
    </xf>
    <xf numFmtId="0" fontId="6" fillId="0" borderId="69" xfId="56" applyFont="1" applyBorder="1" applyAlignment="1" applyProtection="1">
      <alignment horizontal="center" vertical="center"/>
      <protection locked="0"/>
    </xf>
    <xf numFmtId="0" fontId="51" fillId="0" borderId="57" xfId="56" applyFont="1" applyBorder="1" applyAlignment="1">
      <alignment horizontal="center" vertical="center" shrinkToFit="1"/>
    </xf>
    <xf numFmtId="0" fontId="6" fillId="0" borderId="73" xfId="56" applyFont="1" applyBorder="1" applyAlignment="1">
      <alignment horizontal="center" vertical="center" wrapText="1"/>
    </xf>
    <xf numFmtId="0" fontId="6" fillId="0" borderId="69" xfId="56" applyFont="1" applyBorder="1" applyAlignment="1">
      <alignment horizontal="center" vertical="center" wrapText="1"/>
    </xf>
    <xf numFmtId="0" fontId="6" fillId="0" borderId="74" xfId="56" applyFont="1" applyBorder="1" applyAlignment="1">
      <alignment horizontal="center" vertical="center" wrapText="1"/>
    </xf>
    <xf numFmtId="0" fontId="9" fillId="0" borderId="69" xfId="56" applyFont="1" applyBorder="1" applyAlignment="1" applyProtection="1">
      <alignment horizontal="left" vertical="center" shrinkToFit="1"/>
      <protection locked="0"/>
    </xf>
    <xf numFmtId="0" fontId="7" fillId="0" borderId="58" xfId="56" applyFont="1" applyBorder="1" applyAlignment="1">
      <alignment horizontal="center" vertical="center" shrinkToFit="1"/>
    </xf>
    <xf numFmtId="0" fontId="6" fillId="0" borderId="33" xfId="56" applyFont="1" applyBorder="1" applyAlignment="1">
      <alignment horizontal="center" vertical="center" wrapText="1"/>
    </xf>
    <xf numFmtId="0" fontId="6" fillId="0" borderId="34" xfId="56" applyFont="1" applyBorder="1" applyAlignment="1">
      <alignment horizontal="center" vertical="center" wrapText="1"/>
    </xf>
    <xf numFmtId="0" fontId="6" fillId="0" borderId="75" xfId="56" applyFont="1" applyBorder="1" applyAlignment="1">
      <alignment horizontal="center" vertical="center" wrapText="1"/>
    </xf>
    <xf numFmtId="0" fontId="6" fillId="0" borderId="34" xfId="56" applyFont="1" applyBorder="1" applyAlignment="1" applyProtection="1">
      <alignment horizontal="center" vertical="center" wrapText="1"/>
      <protection locked="0"/>
    </xf>
    <xf numFmtId="0" fontId="7" fillId="6" borderId="112" xfId="56" applyFont="1" applyFill="1" applyBorder="1" applyAlignment="1" applyProtection="1">
      <alignment horizontal="center" vertical="center"/>
      <protection locked="0"/>
    </xf>
    <xf numFmtId="0" fontId="1" fillId="0" borderId="95" xfId="56" applyFont="1" applyBorder="1" applyAlignment="1">
      <alignment horizontal="center" vertical="center"/>
    </xf>
    <xf numFmtId="0" fontId="1" fillId="0" borderId="59" xfId="56" applyFont="1" applyBorder="1" applyAlignment="1">
      <alignment horizontal="center" vertical="center"/>
    </xf>
    <xf numFmtId="0" fontId="1" fillId="0" borderId="43" xfId="56" applyFont="1" applyBorder="1" applyAlignment="1">
      <alignment horizontal="center" vertical="center"/>
    </xf>
    <xf numFmtId="0" fontId="1" fillId="0" borderId="42" xfId="56" applyFont="1" applyBorder="1" applyAlignment="1">
      <alignment horizontal="center" vertical="center"/>
    </xf>
    <xf numFmtId="0" fontId="1" fillId="0" borderId="80" xfId="56" applyFont="1" applyBorder="1" applyAlignment="1">
      <alignment horizontal="center" vertical="center" shrinkToFit="1"/>
    </xf>
    <xf numFmtId="179" fontId="9" fillId="0" borderId="97" xfId="56" applyNumberFormat="1" applyFont="1" applyBorder="1" applyAlignment="1">
      <alignment horizontal="center" vertical="center" shrinkToFit="1"/>
    </xf>
    <xf numFmtId="179" fontId="9" fillId="0" borderId="90" xfId="56" applyNumberFormat="1" applyFont="1" applyBorder="1" applyAlignment="1">
      <alignment horizontal="center" vertical="center" shrinkToFit="1"/>
    </xf>
    <xf numFmtId="179" fontId="9" fillId="0" borderId="98" xfId="56" applyNumberFormat="1" applyFont="1" applyBorder="1" applyAlignment="1">
      <alignment vertical="center"/>
    </xf>
    <xf numFmtId="0" fontId="9" fillId="0" borderId="89" xfId="56" applyFont="1" applyBorder="1" applyAlignment="1" applyProtection="1">
      <alignment horizontal="center" vertical="center" shrinkToFit="1"/>
      <protection locked="0"/>
    </xf>
    <xf numFmtId="0" fontId="9" fillId="0" borderId="90" xfId="56" applyFont="1" applyBorder="1" applyAlignment="1" applyProtection="1">
      <alignment horizontal="center" vertical="center" shrinkToFit="1"/>
      <protection locked="0"/>
    </xf>
    <xf numFmtId="0" fontId="1" fillId="0" borderId="114" xfId="56" applyFont="1" applyBorder="1" applyAlignment="1">
      <alignment horizontal="center" vertical="center" shrinkToFit="1"/>
    </xf>
    <xf numFmtId="0" fontId="9" fillId="0" borderId="119" xfId="56" applyFont="1" applyBorder="1" applyAlignment="1">
      <alignment horizontal="center" vertical="center"/>
    </xf>
    <xf numFmtId="0" fontId="9" fillId="0" borderId="120" xfId="56" applyFont="1" applyBorder="1" applyAlignment="1">
      <alignment horizontal="center" vertical="center"/>
    </xf>
    <xf numFmtId="0" fontId="9" fillId="0" borderId="121" xfId="56" applyFont="1" applyBorder="1" applyAlignment="1">
      <alignment horizontal="center" vertical="center"/>
    </xf>
    <xf numFmtId="179" fontId="9" fillId="0" borderId="0" xfId="56" applyNumberFormat="1" applyFont="1" applyAlignment="1">
      <alignment horizontal="center" vertical="center"/>
    </xf>
    <xf numFmtId="0" fontId="9" fillId="0" borderId="0" xfId="56" applyFont="1" applyAlignment="1" applyProtection="1">
      <alignment horizontal="center" vertical="center" shrinkToFit="1"/>
      <protection locked="0"/>
    </xf>
    <xf numFmtId="179" fontId="9" fillId="0" borderId="34" xfId="56" applyNumberFormat="1" applyFont="1" applyBorder="1" applyAlignment="1">
      <alignment horizontal="center" vertical="center"/>
    </xf>
    <xf numFmtId="0" fontId="9" fillId="0" borderId="34" xfId="56" applyFont="1" applyBorder="1" applyAlignment="1" applyProtection="1">
      <alignment horizontal="center" vertical="center" shrinkToFit="1"/>
      <protection locked="0"/>
    </xf>
    <xf numFmtId="0" fontId="9" fillId="8" borderId="69" xfId="56" applyFont="1" applyFill="1" applyBorder="1" applyAlignment="1" applyProtection="1">
      <alignment horizontal="right" vertical="center"/>
      <protection locked="0"/>
    </xf>
    <xf numFmtId="0" fontId="23" fillId="0" borderId="72" xfId="56" applyFont="1" applyBorder="1" applyAlignment="1">
      <alignment horizontal="center" vertical="center"/>
    </xf>
    <xf numFmtId="0" fontId="0" fillId="0" borderId="122" xfId="51" applyNumberFormat="1" applyFont="1" applyBorder="1" applyAlignment="1">
      <alignment horizontal="center" vertical="center" shrinkToFit="1"/>
    </xf>
    <xf numFmtId="0" fontId="1" fillId="0" borderId="105" xfId="51" applyNumberFormat="1" applyFont="1" applyBorder="1" applyAlignment="1">
      <alignment horizontal="center" vertical="center" shrinkToFit="1"/>
    </xf>
    <xf numFmtId="0" fontId="0" fillId="0" borderId="105" xfId="51" applyNumberFormat="1" applyFont="1" applyBorder="1" applyAlignment="1">
      <alignment horizontal="center" vertical="center" shrinkToFit="1"/>
    </xf>
    <xf numFmtId="0" fontId="0" fillId="0" borderId="69" xfId="51" applyNumberFormat="1" applyFont="1" applyBorder="1" applyAlignment="1">
      <alignment horizontal="center" vertical="center" shrinkToFit="1"/>
    </xf>
    <xf numFmtId="0" fontId="1" fillId="0" borderId="69" xfId="56" applyFont="1" applyBorder="1" applyAlignment="1">
      <alignment vertical="center" shrinkToFit="1"/>
    </xf>
    <xf numFmtId="0" fontId="1" fillId="0" borderId="105" xfId="56" applyFont="1" applyBorder="1" applyAlignment="1">
      <alignment vertical="center" shrinkToFit="1"/>
    </xf>
    <xf numFmtId="0" fontId="0" fillId="0" borderId="117" xfId="51" applyNumberFormat="1" applyFont="1" applyBorder="1" applyAlignment="1">
      <alignment horizontal="center" vertical="center" shrinkToFit="1"/>
    </xf>
    <xf numFmtId="0" fontId="1" fillId="0" borderId="34" xfId="56" applyFont="1" applyBorder="1" applyAlignment="1">
      <alignment vertical="center" shrinkToFit="1"/>
    </xf>
    <xf numFmtId="0" fontId="1" fillId="0" borderId="34" xfId="56" applyFont="1" applyBorder="1" applyAlignment="1">
      <alignment horizontal="center" vertical="center" shrinkToFit="1"/>
    </xf>
    <xf numFmtId="0" fontId="6" fillId="0" borderId="77" xfId="56" applyFont="1" applyBorder="1" applyAlignment="1" applyProtection="1">
      <alignment horizontal="center" vertical="center"/>
      <protection locked="0"/>
    </xf>
    <xf numFmtId="0" fontId="6" fillId="0" borderId="74" xfId="56" applyFont="1" applyBorder="1" applyAlignment="1" applyProtection="1">
      <alignment horizontal="center" vertical="center"/>
      <protection locked="0"/>
    </xf>
    <xf numFmtId="0" fontId="9" fillId="0" borderId="98" xfId="56" applyFont="1" applyBorder="1" applyAlignment="1" applyProtection="1">
      <alignment horizontal="center" vertical="center" shrinkToFit="1"/>
      <protection locked="0"/>
    </xf>
    <xf numFmtId="0" fontId="9" fillId="0" borderId="38" xfId="56" applyNumberFormat="1" applyFont="1" applyBorder="1" applyAlignment="1">
      <alignment horizontal="center" vertical="center" shrinkToFit="1"/>
    </xf>
    <xf numFmtId="0" fontId="9" fillId="0" borderId="39" xfId="56" applyNumberFormat="1" applyFont="1" applyBorder="1" applyAlignment="1">
      <alignment horizontal="center" vertical="center" shrinkToFit="1"/>
    </xf>
    <xf numFmtId="0" fontId="9" fillId="0" borderId="0" xfId="56" applyNumberFormat="1" applyFont="1" applyAlignment="1">
      <alignment horizontal="center" vertical="center" shrinkToFit="1"/>
    </xf>
    <xf numFmtId="0" fontId="9" fillId="0" borderId="34" xfId="56" applyNumberFormat="1" applyFont="1" applyBorder="1" applyAlignment="1">
      <alignment horizontal="center" vertical="center" shrinkToFit="1"/>
    </xf>
    <xf numFmtId="0" fontId="1" fillId="0" borderId="59" xfId="56" applyFont="1" applyBorder="1" applyAlignment="1" applyProtection="1">
      <alignment vertical="center"/>
      <protection locked="0"/>
    </xf>
    <xf numFmtId="0" fontId="9" fillId="0" borderId="57" xfId="56" applyFont="1" applyBorder="1" applyAlignment="1">
      <alignment horizontal="center" vertical="center"/>
    </xf>
    <xf numFmtId="0" fontId="16" fillId="0" borderId="97" xfId="56" applyFont="1" applyBorder="1" applyAlignment="1" applyProtection="1">
      <alignment horizontal="center" vertical="center" shrinkToFit="1"/>
      <protection locked="0"/>
    </xf>
    <xf numFmtId="0" fontId="16" fillId="0" borderId="90" xfId="56" applyFont="1" applyBorder="1" applyAlignment="1" applyProtection="1">
      <alignment horizontal="center" vertical="center" shrinkToFit="1"/>
      <protection locked="0"/>
    </xf>
    <xf numFmtId="0" fontId="9" fillId="0" borderId="113" xfId="56" applyFont="1" applyBorder="1" applyAlignment="1" applyProtection="1">
      <alignment horizontal="center" vertical="center"/>
      <protection locked="0"/>
    </xf>
    <xf numFmtId="0" fontId="9" fillId="0" borderId="105" xfId="56" applyFont="1" applyBorder="1" applyAlignment="1" applyProtection="1">
      <alignment vertical="center"/>
      <protection locked="0"/>
    </xf>
    <xf numFmtId="0" fontId="1" fillId="0" borderId="113" xfId="56" applyFont="1" applyBorder="1" applyAlignment="1" applyProtection="1">
      <alignment horizontal="center" vertical="center"/>
      <protection locked="0"/>
    </xf>
    <xf numFmtId="0" fontId="1" fillId="0" borderId="105" xfId="56" applyFont="1" applyBorder="1" applyAlignment="1" applyProtection="1">
      <alignment vertical="center"/>
      <protection locked="0"/>
    </xf>
    <xf numFmtId="0" fontId="7" fillId="0" borderId="113" xfId="56" applyFont="1" applyBorder="1" applyAlignment="1" applyProtection="1">
      <alignment horizontal="center" vertical="center"/>
      <protection locked="0"/>
    </xf>
    <xf numFmtId="0" fontId="6" fillId="0" borderId="0" xfId="56" applyFont="1" applyAlignment="1" applyProtection="1">
      <alignment vertical="center"/>
      <protection locked="0"/>
    </xf>
    <xf numFmtId="0" fontId="6" fillId="0" borderId="0" xfId="56" applyFont="1" applyAlignment="1">
      <alignment vertical="center"/>
    </xf>
    <xf numFmtId="0" fontId="1" fillId="0" borderId="81" xfId="56" applyFont="1" applyBorder="1" applyAlignment="1">
      <alignment horizontal="center" vertical="center"/>
    </xf>
    <xf numFmtId="0" fontId="7" fillId="0" borderId="123" xfId="56" applyFont="1" applyBorder="1" applyAlignment="1" applyProtection="1">
      <alignment horizontal="center" vertical="center"/>
      <protection locked="0"/>
    </xf>
    <xf numFmtId="0" fontId="1" fillId="0" borderId="66" xfId="56" applyFont="1" applyBorder="1" applyAlignment="1" applyProtection="1">
      <alignment horizontal="center" vertical="center"/>
      <protection locked="0"/>
    </xf>
    <xf numFmtId="0" fontId="0" fillId="0" borderId="124" xfId="51" applyNumberFormat="1" applyFont="1" applyBorder="1" applyAlignment="1">
      <alignment horizontal="center" vertical="center" shrinkToFit="1"/>
    </xf>
    <xf numFmtId="0" fontId="0" fillId="0" borderId="123" xfId="51" applyNumberFormat="1" applyFont="1" applyBorder="1" applyAlignment="1">
      <alignment horizontal="center" vertical="center" shrinkToFit="1"/>
    </xf>
    <xf numFmtId="0" fontId="1" fillId="0" borderId="81" xfId="56" applyFont="1" applyBorder="1" applyAlignment="1">
      <alignment horizontal="center" vertical="center" shrinkToFit="1"/>
    </xf>
    <xf numFmtId="0" fontId="1" fillId="0" borderId="69" xfId="56" applyNumberFormat="1" applyFont="1" applyBorder="1" applyAlignment="1">
      <alignment horizontal="center" vertical="center" shrinkToFit="1"/>
    </xf>
    <xf numFmtId="0" fontId="1" fillId="0" borderId="117" xfId="56" applyNumberFormat="1" applyFont="1" applyBorder="1" applyAlignment="1">
      <alignment horizontal="center" vertical="center" shrinkToFit="1"/>
    </xf>
    <xf numFmtId="0" fontId="1" fillId="0" borderId="125" xfId="56" applyFont="1" applyBorder="1" applyAlignment="1">
      <alignment horizontal="center" vertical="center" shrinkToFit="1"/>
    </xf>
    <xf numFmtId="0" fontId="6" fillId="0" borderId="81" xfId="56" applyFont="1" applyBorder="1" applyAlignment="1" applyProtection="1">
      <alignment horizontal="center" vertical="center"/>
      <protection locked="0"/>
    </xf>
    <xf numFmtId="0" fontId="9" fillId="0" borderId="81" xfId="56" applyFont="1" applyBorder="1" applyAlignment="1" applyProtection="1">
      <alignment horizontal="left" vertical="center" shrinkToFit="1"/>
      <protection locked="0"/>
    </xf>
    <xf numFmtId="0" fontId="6" fillId="0" borderId="66" xfId="56" applyFont="1" applyBorder="1" applyAlignment="1" applyProtection="1">
      <alignment horizontal="center" vertical="center" wrapText="1"/>
      <protection locked="0"/>
    </xf>
    <xf numFmtId="0" fontId="1" fillId="0" borderId="112" xfId="56" applyFont="1" applyBorder="1" applyAlignment="1">
      <alignment horizontal="center" vertical="center"/>
    </xf>
    <xf numFmtId="0" fontId="9" fillId="0" borderId="46" xfId="56" applyNumberFormat="1" applyFont="1" applyBorder="1" applyAlignment="1">
      <alignment horizontal="center" vertical="center" shrinkToFit="1"/>
    </xf>
    <xf numFmtId="0" fontId="9" fillId="0" borderId="116" xfId="56" applyFont="1" applyBorder="1" applyAlignment="1" applyProtection="1">
      <alignment horizontal="center" vertical="center" shrinkToFit="1"/>
      <protection locked="0"/>
    </xf>
    <xf numFmtId="0" fontId="22" fillId="0" borderId="0" xfId="56" applyFont="1" applyAlignment="1" applyProtection="1">
      <alignment horizontal="center" vertical="center"/>
      <protection locked="0"/>
    </xf>
    <xf numFmtId="0" fontId="1" fillId="0" borderId="80" xfId="56" applyFont="1" applyBorder="1" applyAlignment="1" applyProtection="1">
      <alignment vertical="center"/>
      <protection locked="0"/>
    </xf>
    <xf numFmtId="0" fontId="9" fillId="0" borderId="80" xfId="56" applyFont="1" applyBorder="1" applyAlignment="1" applyProtection="1">
      <alignment horizontal="center" vertical="center" shrinkToFit="1"/>
      <protection locked="0"/>
    </xf>
    <xf numFmtId="0" fontId="23" fillId="0" borderId="0" xfId="56" applyFont="1" applyAlignment="1" applyProtection="1">
      <alignment vertical="center"/>
      <protection locked="0"/>
    </xf>
    <xf numFmtId="0" fontId="9" fillId="0" borderId="66" xfId="56" applyFont="1" applyBorder="1" applyAlignment="1" applyProtection="1">
      <alignment horizontal="center" vertical="center" shrinkToFit="1"/>
      <protection locked="0"/>
    </xf>
    <xf numFmtId="0" fontId="1" fillId="0" borderId="112" xfId="56" applyFont="1" applyBorder="1" applyAlignment="1" applyProtection="1">
      <alignment vertical="center"/>
      <protection locked="0"/>
    </xf>
    <xf numFmtId="0" fontId="16" fillId="0" borderId="115" xfId="56" applyFont="1" applyBorder="1" applyAlignment="1" applyProtection="1">
      <alignment horizontal="center" vertical="center" shrinkToFit="1"/>
      <protection locked="0"/>
    </xf>
    <xf numFmtId="0" fontId="9" fillId="0" borderId="123" xfId="56" applyFont="1" applyBorder="1" applyAlignment="1" applyProtection="1">
      <alignment vertical="center"/>
      <protection locked="0"/>
    </xf>
    <xf numFmtId="0" fontId="1" fillId="0" borderId="123" xfId="56" applyFont="1" applyBorder="1" applyAlignment="1" applyProtection="1">
      <alignment vertical="center"/>
      <protection locked="0"/>
    </xf>
    <xf numFmtId="179" fontId="6" fillId="0" borderId="0" xfId="56" applyNumberFormat="1" applyFont="1" applyAlignment="1">
      <alignment horizontal="center" vertical="center"/>
    </xf>
    <xf numFmtId="3" fontId="1" fillId="0" borderId="0" xfId="56" applyNumberFormat="1" applyFont="1" applyAlignment="1">
      <alignment horizontal="left" vertical="center"/>
    </xf>
    <xf numFmtId="3" fontId="1" fillId="0" borderId="0" xfId="56" applyNumberFormat="1" applyFont="1" applyAlignment="1">
      <alignment vertical="center"/>
    </xf>
    <xf numFmtId="185" fontId="6" fillId="0" borderId="0" xfId="56" applyNumberFormat="1" applyFont="1" applyAlignment="1">
      <alignment horizontal="center" vertical="center" shrinkToFit="1"/>
    </xf>
    <xf numFmtId="179" fontId="9" fillId="0" borderId="31" xfId="56" applyNumberFormat="1" applyFont="1" applyBorder="1" applyAlignment="1">
      <alignment horizontal="center" vertical="center" shrinkToFit="1"/>
    </xf>
    <xf numFmtId="179" fontId="9" fillId="0" borderId="39" xfId="56" applyNumberFormat="1" applyFont="1" applyBorder="1" applyAlignment="1">
      <alignment horizontal="center" vertical="center" shrinkToFit="1"/>
    </xf>
    <xf numFmtId="179" fontId="9" fillId="0" borderId="99" xfId="56" applyNumberFormat="1" applyFont="1" applyBorder="1" applyAlignment="1">
      <alignment horizontal="center" vertical="center" shrinkToFit="1"/>
    </xf>
    <xf numFmtId="20" fontId="9" fillId="0" borderId="126" xfId="56" applyNumberFormat="1" applyFont="1" applyBorder="1" applyAlignment="1">
      <alignment horizontal="center" vertical="center" shrinkToFit="1"/>
    </xf>
    <xf numFmtId="20" fontId="9" fillId="0" borderId="127" xfId="56" applyNumberFormat="1" applyFont="1" applyBorder="1" applyAlignment="1">
      <alignment horizontal="center" vertical="center" shrinkToFit="1"/>
    </xf>
    <xf numFmtId="0" fontId="9" fillId="0" borderId="128" xfId="56" applyFont="1" applyBorder="1" applyAlignment="1">
      <alignment horizontal="center" vertical="center" shrinkToFit="1"/>
    </xf>
    <xf numFmtId="20" fontId="9" fillId="0" borderId="129" xfId="56" applyNumberFormat="1" applyFont="1" applyBorder="1" applyAlignment="1">
      <alignment horizontal="center" vertical="center" shrinkToFit="1"/>
    </xf>
    <xf numFmtId="20" fontId="9" fillId="0" borderId="128" xfId="56" applyNumberFormat="1" applyFont="1" applyBorder="1" applyAlignment="1">
      <alignment horizontal="center" vertical="center" shrinkToFit="1"/>
    </xf>
    <xf numFmtId="0" fontId="9" fillId="0" borderId="130" xfId="56" applyFont="1" applyBorder="1" applyAlignment="1">
      <alignment horizontal="center" vertical="center" shrinkToFit="1"/>
    </xf>
    <xf numFmtId="20" fontId="9" fillId="0" borderId="131" xfId="56" applyNumberFormat="1" applyFont="1" applyBorder="1" applyAlignment="1">
      <alignment horizontal="center" vertical="center" shrinkToFit="1"/>
    </xf>
    <xf numFmtId="20" fontId="9" fillId="0" borderId="130" xfId="56" applyNumberFormat="1" applyFont="1" applyBorder="1" applyAlignment="1">
      <alignment horizontal="center" vertical="center" shrinkToFit="1"/>
    </xf>
    <xf numFmtId="20" fontId="9" fillId="0" borderId="132" xfId="56" applyNumberFormat="1" applyFont="1" applyBorder="1" applyAlignment="1">
      <alignment horizontal="center" vertical="center" shrinkToFit="1"/>
    </xf>
    <xf numFmtId="20" fontId="9" fillId="0" borderId="133" xfId="56" applyNumberFormat="1" applyFont="1" applyBorder="1" applyAlignment="1">
      <alignment horizontal="center" vertical="center" shrinkToFit="1"/>
    </xf>
    <xf numFmtId="0" fontId="9" fillId="0" borderId="134" xfId="56" applyFont="1" applyBorder="1" applyAlignment="1">
      <alignment horizontal="center" vertical="center" shrinkToFit="1"/>
    </xf>
    <xf numFmtId="20" fontId="9" fillId="0" borderId="135" xfId="56" applyNumberFormat="1" applyFont="1" applyBorder="1" applyAlignment="1">
      <alignment horizontal="center" vertical="center" shrinkToFit="1"/>
    </xf>
    <xf numFmtId="20" fontId="9" fillId="0" borderId="39" xfId="56" applyNumberFormat="1" applyFont="1" applyBorder="1" applyAlignment="1">
      <alignment horizontal="center" vertical="center" shrinkToFit="1"/>
    </xf>
    <xf numFmtId="20" fontId="9" fillId="0" borderId="99" xfId="56" applyNumberFormat="1" applyFont="1" applyBorder="1" applyAlignment="1">
      <alignment horizontal="center" vertical="center" shrinkToFit="1"/>
    </xf>
    <xf numFmtId="0" fontId="9" fillId="0" borderId="89" xfId="56" applyFont="1" applyBorder="1" applyAlignment="1">
      <alignment horizontal="center" vertical="center" shrinkToFit="1"/>
    </xf>
    <xf numFmtId="179" fontId="6" fillId="0" borderId="136" xfId="56" applyNumberFormat="1" applyFont="1" applyBorder="1" applyAlignment="1">
      <alignment horizontal="center" vertical="center"/>
    </xf>
    <xf numFmtId="179" fontId="6" fillId="0" borderId="137" xfId="56" applyNumberFormat="1" applyFont="1" applyBorder="1" applyAlignment="1">
      <alignment horizontal="center" vertical="center"/>
    </xf>
    <xf numFmtId="0" fontId="23" fillId="0" borderId="138" xfId="56" applyFont="1" applyBorder="1" applyAlignment="1">
      <alignment horizontal="center" vertical="center"/>
    </xf>
    <xf numFmtId="0" fontId="9" fillId="0" borderId="39" xfId="56" applyFont="1" applyBorder="1" applyAlignment="1">
      <alignment horizontal="center" vertical="center" shrinkToFit="1"/>
    </xf>
    <xf numFmtId="179" fontId="6" fillId="0" borderId="139" xfId="56" applyNumberFormat="1" applyFont="1" applyBorder="1" applyAlignment="1">
      <alignment horizontal="center" vertical="center"/>
    </xf>
    <xf numFmtId="179" fontId="6" fillId="0" borderId="140" xfId="56" applyNumberFormat="1" applyFont="1" applyBorder="1" applyAlignment="1">
      <alignment horizontal="center" vertical="center"/>
    </xf>
    <xf numFmtId="0" fontId="23" fillId="0" borderId="140" xfId="56" applyFont="1" applyBorder="1" applyAlignment="1">
      <alignment horizontal="center" vertical="center"/>
    </xf>
    <xf numFmtId="179" fontId="6" fillId="0" borderId="141" xfId="56" applyNumberFormat="1" applyFont="1" applyBorder="1" applyAlignment="1">
      <alignment horizontal="center" vertical="center"/>
    </xf>
    <xf numFmtId="179" fontId="6" fillId="0" borderId="142" xfId="56" applyNumberFormat="1" applyFont="1" applyBorder="1" applyAlignment="1">
      <alignment horizontal="center" vertical="center"/>
    </xf>
    <xf numFmtId="0" fontId="23" fillId="0" borderId="142" xfId="56" applyFont="1" applyBorder="1" applyAlignment="1">
      <alignment horizontal="center" vertical="center"/>
    </xf>
    <xf numFmtId="0" fontId="9" fillId="0" borderId="117" xfId="56" applyFont="1" applyBorder="1" applyAlignment="1">
      <alignment horizontal="center" vertical="center" shrinkToFit="1"/>
    </xf>
    <xf numFmtId="3" fontId="9" fillId="0" borderId="128" xfId="56" applyNumberFormat="1" applyFont="1" applyBorder="1" applyAlignment="1">
      <alignment horizontal="center" vertical="center" shrinkToFit="1"/>
    </xf>
    <xf numFmtId="3" fontId="9" fillId="0" borderId="130" xfId="56" applyNumberFormat="1" applyFont="1" applyBorder="1" applyAlignment="1">
      <alignment horizontal="center" vertical="center" shrinkToFit="1"/>
    </xf>
    <xf numFmtId="38" fontId="9" fillId="0" borderId="130" xfId="50" applyNumberFormat="1" applyFont="1" applyBorder="1" applyAlignment="1">
      <alignment horizontal="center" vertical="center" shrinkToFit="1"/>
    </xf>
    <xf numFmtId="0" fontId="9" fillId="0" borderId="133" xfId="56" applyFont="1" applyBorder="1" applyAlignment="1">
      <alignment horizontal="center" vertical="center" shrinkToFit="1"/>
    </xf>
    <xf numFmtId="0" fontId="9" fillId="0" borderId="92" xfId="56" applyFont="1" applyBorder="1" applyAlignment="1">
      <alignment horizontal="center" vertical="center" shrinkToFit="1"/>
    </xf>
    <xf numFmtId="0" fontId="9" fillId="0" borderId="135" xfId="56" applyFont="1" applyBorder="1" applyAlignment="1">
      <alignment horizontal="center" vertical="center" shrinkToFit="1"/>
    </xf>
    <xf numFmtId="0" fontId="9" fillId="0" borderId="99" xfId="56" applyFont="1" applyBorder="1" applyAlignment="1">
      <alignment horizontal="center" vertical="center" shrinkToFit="1"/>
    </xf>
    <xf numFmtId="0" fontId="9" fillId="0" borderId="128" xfId="56" applyFont="1" applyBorder="1" applyAlignment="1" applyProtection="1">
      <alignment horizontal="center" vertical="center" shrinkToFit="1"/>
      <protection locked="0"/>
    </xf>
    <xf numFmtId="0" fontId="9" fillId="0" borderId="127" xfId="56" applyFont="1" applyBorder="1" applyAlignment="1">
      <alignment horizontal="center" vertical="center" shrinkToFit="1"/>
    </xf>
    <xf numFmtId="0" fontId="9" fillId="0" borderId="143" xfId="56" applyFont="1" applyBorder="1" applyAlignment="1">
      <alignment horizontal="center" vertical="center" shrinkToFit="1"/>
    </xf>
    <xf numFmtId="179" fontId="6" fillId="0" borderId="144" xfId="56" applyNumberFormat="1" applyFont="1" applyBorder="1" applyAlignment="1">
      <alignment horizontal="center" vertical="center"/>
    </xf>
    <xf numFmtId="0" fontId="9" fillId="0" borderId="130" xfId="56" applyFont="1" applyBorder="1" applyAlignment="1" applyProtection="1">
      <alignment horizontal="center" vertical="center" shrinkToFit="1"/>
      <protection locked="0"/>
    </xf>
    <xf numFmtId="0" fontId="9" fillId="0" borderId="145" xfId="56" applyFont="1" applyBorder="1" applyAlignment="1">
      <alignment horizontal="center" vertical="center" shrinkToFit="1"/>
    </xf>
    <xf numFmtId="0" fontId="9" fillId="0" borderId="146" xfId="56" applyFont="1" applyBorder="1" applyAlignment="1">
      <alignment horizontal="center" vertical="center" shrinkToFit="1"/>
    </xf>
    <xf numFmtId="0" fontId="9" fillId="0" borderId="134" xfId="56" applyFont="1" applyBorder="1" applyAlignment="1" applyProtection="1">
      <alignment horizontal="center" vertical="center" shrinkToFit="1"/>
      <protection locked="0"/>
    </xf>
    <xf numFmtId="0" fontId="9" fillId="0" borderId="147" xfId="56" applyFont="1" applyBorder="1" applyAlignment="1">
      <alignment horizontal="center" vertical="center" shrinkToFit="1"/>
    </xf>
    <xf numFmtId="0" fontId="9" fillId="0" borderId="38" xfId="56" applyFont="1" applyBorder="1" applyAlignment="1">
      <alignment horizontal="center" vertical="center" shrinkToFit="1"/>
    </xf>
    <xf numFmtId="0" fontId="9" fillId="0" borderId="116" xfId="56" applyFont="1" applyBorder="1" applyAlignment="1">
      <alignment horizontal="center" vertical="center" shrinkToFit="1"/>
    </xf>
    <xf numFmtId="179" fontId="6" fillId="0" borderId="39" xfId="56" applyNumberFormat="1" applyFont="1" applyBorder="1" applyAlignment="1">
      <alignment horizontal="center" vertical="center"/>
    </xf>
    <xf numFmtId="0" fontId="9" fillId="0" borderId="105" xfId="56" applyFont="1" applyBorder="1" applyAlignment="1" applyProtection="1">
      <alignment horizontal="center" vertical="center" shrinkToFit="1"/>
      <protection locked="0"/>
    </xf>
    <xf numFmtId="179" fontId="6" fillId="0" borderId="105" xfId="56" applyNumberFormat="1" applyFont="1" applyBorder="1" applyAlignment="1">
      <alignment horizontal="center" vertical="center"/>
    </xf>
    <xf numFmtId="0" fontId="9" fillId="0" borderId="117" xfId="56" applyFont="1" applyBorder="1" applyAlignment="1" applyProtection="1">
      <alignment horizontal="center" vertical="center" shrinkToFit="1"/>
      <protection locked="0"/>
    </xf>
    <xf numFmtId="179" fontId="6" fillId="0" borderId="117" xfId="56" applyNumberFormat="1" applyFont="1" applyBorder="1" applyAlignment="1">
      <alignment horizontal="center" vertical="center"/>
    </xf>
    <xf numFmtId="179" fontId="6" fillId="0" borderId="148" xfId="56" applyNumberFormat="1" applyFont="1" applyBorder="1" applyAlignment="1">
      <alignment horizontal="center" vertical="center"/>
    </xf>
    <xf numFmtId="0" fontId="23" fillId="0" borderId="149" xfId="56" applyFont="1" applyBorder="1" applyAlignment="1">
      <alignment horizontal="center" vertical="center"/>
    </xf>
    <xf numFmtId="0" fontId="9" fillId="0" borderId="63" xfId="56" applyFont="1" applyBorder="1" applyAlignment="1">
      <alignment horizontal="center" vertical="center" shrinkToFit="1"/>
    </xf>
    <xf numFmtId="0" fontId="9" fillId="0" borderId="30" xfId="56" applyFont="1" applyBorder="1" applyAlignment="1">
      <alignment horizontal="center" vertical="center" shrinkToFit="1"/>
    </xf>
    <xf numFmtId="0" fontId="23" fillId="0" borderId="39" xfId="56" applyFont="1" applyBorder="1" applyAlignment="1">
      <alignment horizontal="center" vertical="center"/>
    </xf>
    <xf numFmtId="0" fontId="23" fillId="0" borderId="105" xfId="56" applyFont="1" applyBorder="1" applyAlignment="1">
      <alignment horizontal="center" vertical="center"/>
    </xf>
    <xf numFmtId="0" fontId="23" fillId="0" borderId="117" xfId="56" applyFont="1" applyBorder="1" applyAlignment="1">
      <alignment horizontal="center" vertical="center"/>
    </xf>
    <xf numFmtId="0" fontId="9" fillId="0" borderId="83" xfId="56" applyFont="1" applyBorder="1" applyAlignment="1">
      <alignment horizontal="center" vertical="center" shrinkToFit="1"/>
    </xf>
    <xf numFmtId="6" fontId="9" fillId="0" borderId="150" xfId="51" applyNumberFormat="1" applyFont="1" applyBorder="1" applyAlignment="1">
      <alignment horizontal="center" vertical="center" shrinkToFit="1"/>
    </xf>
    <xf numFmtId="6" fontId="9" fillId="0" borderId="30" xfId="51" applyNumberFormat="1" applyFont="1" applyBorder="1" applyAlignment="1">
      <alignment horizontal="center" vertical="center" shrinkToFit="1"/>
    </xf>
    <xf numFmtId="6" fontId="9" fillId="0" borderId="83" xfId="51" applyNumberFormat="1" applyFont="1" applyBorder="1" applyAlignment="1">
      <alignment horizontal="center" vertical="center" shrinkToFit="1"/>
    </xf>
    <xf numFmtId="0" fontId="9" fillId="0" borderId="150" xfId="56" applyFont="1" applyBorder="1" applyAlignment="1">
      <alignment horizontal="center" vertical="center" shrinkToFit="1"/>
    </xf>
    <xf numFmtId="0" fontId="9" fillId="0" borderId="88" xfId="56" applyFont="1" applyBorder="1" applyAlignment="1">
      <alignment horizontal="center" vertical="center" shrinkToFit="1"/>
    </xf>
    <xf numFmtId="6" fontId="9" fillId="0" borderId="63" xfId="51" applyNumberFormat="1" applyFont="1" applyBorder="1" applyAlignment="1">
      <alignment horizontal="center" vertical="center" shrinkToFit="1"/>
    </xf>
    <xf numFmtId="6" fontId="9" fillId="0" borderId="114" xfId="51" applyNumberFormat="1" applyFont="1" applyBorder="1" applyAlignment="1">
      <alignment horizontal="center" vertical="center" shrinkToFit="1"/>
    </xf>
    <xf numFmtId="0" fontId="9" fillId="0" borderId="114" xfId="56" applyFont="1" applyBorder="1" applyAlignment="1">
      <alignment horizontal="center" vertical="center" shrinkToFit="1"/>
    </xf>
    <xf numFmtId="0" fontId="9" fillId="0" borderId="123" xfId="56" applyFont="1" applyBorder="1" applyAlignment="1">
      <alignment horizontal="center" vertical="center" shrinkToFit="1"/>
    </xf>
    <xf numFmtId="0" fontId="9" fillId="0" borderId="125" xfId="56" applyFont="1" applyBorder="1" applyAlignment="1">
      <alignment horizontal="center" vertical="center" shrinkToFit="1"/>
    </xf>
    <xf numFmtId="0" fontId="52" fillId="0" borderId="0" xfId="0" applyFont="1" applyFill="1" applyAlignment="1" applyProtection="1">
      <alignment vertical="center"/>
    </xf>
    <xf numFmtId="0" fontId="52" fillId="0" borderId="0" xfId="0" applyFont="1" applyFill="1" applyAlignment="1" applyProtection="1">
      <alignment horizontal="center" vertical="center"/>
    </xf>
    <xf numFmtId="0" fontId="53" fillId="0" borderId="0" xfId="0" applyFont="1" applyFill="1" applyAlignment="1" applyProtection="1">
      <alignment horizontal="center" vertical="center" wrapText="1" shrinkToFit="1"/>
    </xf>
    <xf numFmtId="0" fontId="54" fillId="0" borderId="0" xfId="0" applyFont="1" applyFill="1" applyAlignment="1" applyProtection="1">
      <alignment vertical="center" wrapText="1" shrinkToFit="1"/>
    </xf>
    <xf numFmtId="0" fontId="55" fillId="9" borderId="151" xfId="0" applyFont="1" applyFill="1" applyBorder="1" applyAlignment="1" applyProtection="1">
      <alignment horizontal="center" vertical="center" shrinkToFit="1"/>
    </xf>
    <xf numFmtId="0" fontId="55" fillId="9" borderId="152" xfId="0" applyFont="1" applyFill="1" applyBorder="1" applyAlignment="1" applyProtection="1">
      <alignment horizontal="center" vertical="center" shrinkToFit="1"/>
    </xf>
    <xf numFmtId="0" fontId="52" fillId="0" borderId="29" xfId="0" applyFont="1" applyFill="1" applyBorder="1" applyAlignment="1" applyProtection="1">
      <alignment horizontal="center" vertical="center"/>
    </xf>
    <xf numFmtId="0" fontId="52" fillId="0" borderId="30" xfId="0" applyFont="1" applyFill="1" applyBorder="1" applyAlignment="1" applyProtection="1">
      <alignment horizontal="center" vertical="center"/>
    </xf>
    <xf numFmtId="0" fontId="52" fillId="0" borderId="83" xfId="0" applyFont="1" applyFill="1" applyBorder="1" applyAlignment="1" applyProtection="1">
      <alignment horizontal="center" vertical="center"/>
    </xf>
    <xf numFmtId="0" fontId="56" fillId="0" borderId="150" xfId="0" applyFont="1" applyFill="1" applyBorder="1" applyAlignment="1" applyProtection="1">
      <alignment horizontal="center" vertical="center"/>
    </xf>
    <xf numFmtId="0" fontId="56" fillId="0" borderId="30" xfId="0" applyFont="1" applyFill="1" applyBorder="1" applyAlignment="1" applyProtection="1">
      <alignment horizontal="center" vertical="center"/>
    </xf>
    <xf numFmtId="0" fontId="52" fillId="0" borderId="16" xfId="0" applyFont="1" applyFill="1" applyBorder="1" applyAlignment="1" applyProtection="1">
      <alignment horizontal="center" vertical="center"/>
    </xf>
    <xf numFmtId="0" fontId="52" fillId="0" borderId="19" xfId="0" applyFont="1" applyFill="1" applyBorder="1" applyAlignment="1" applyProtection="1">
      <alignment horizontal="center" vertical="center"/>
    </xf>
    <xf numFmtId="0" fontId="52" fillId="0" borderId="85" xfId="0" applyFont="1" applyFill="1" applyBorder="1" applyAlignment="1" applyProtection="1">
      <alignment horizontal="center" vertical="center"/>
    </xf>
    <xf numFmtId="0" fontId="56" fillId="0" borderId="86" xfId="0" applyFont="1" applyFill="1" applyBorder="1" applyAlignment="1" applyProtection="1">
      <alignment horizontal="center" vertical="center"/>
    </xf>
    <xf numFmtId="0" fontId="56" fillId="0" borderId="19" xfId="0" applyFont="1" applyFill="1" applyBorder="1" applyAlignment="1" applyProtection="1">
      <alignment horizontal="center" vertical="center"/>
    </xf>
    <xf numFmtId="0" fontId="57" fillId="6" borderId="29" xfId="0" applyFont="1" applyFill="1" applyBorder="1" applyAlignment="1" applyProtection="1">
      <alignment horizontal="center" vertical="center"/>
    </xf>
    <xf numFmtId="0" fontId="57" fillId="6" borderId="30" xfId="0" applyFont="1" applyFill="1" applyBorder="1" applyAlignment="1" applyProtection="1">
      <alignment horizontal="center" vertical="center"/>
    </xf>
    <xf numFmtId="0" fontId="57" fillId="6" borderId="88" xfId="0" applyFont="1" applyFill="1" applyBorder="1" applyAlignment="1" applyProtection="1">
      <alignment horizontal="center" vertical="center"/>
    </xf>
    <xf numFmtId="0" fontId="52" fillId="0" borderId="44" xfId="0" applyFont="1" applyFill="1" applyBorder="1" applyAlignment="1" applyProtection="1">
      <alignment horizontal="right" vertical="center" shrinkToFit="1"/>
    </xf>
    <xf numFmtId="0" fontId="52" fillId="0" borderId="21" xfId="0" applyFont="1" applyFill="1" applyBorder="1" applyAlignment="1" applyProtection="1">
      <alignment horizontal="right" vertical="center" shrinkToFit="1"/>
    </xf>
    <xf numFmtId="0" fontId="57" fillId="6" borderId="24" xfId="0" applyFont="1" applyFill="1" applyBorder="1" applyAlignment="1" applyProtection="1">
      <alignment horizontal="center" vertical="center"/>
    </xf>
    <xf numFmtId="0" fontId="57" fillId="6" borderId="0" xfId="0" applyFont="1" applyFill="1" applyAlignment="1" applyProtection="1">
      <alignment horizontal="center" vertical="center"/>
    </xf>
    <xf numFmtId="0" fontId="57" fillId="6" borderId="87" xfId="0" applyFont="1" applyFill="1" applyBorder="1" applyAlignment="1" applyProtection="1">
      <alignment horizontal="center" vertical="center"/>
    </xf>
    <xf numFmtId="0" fontId="52" fillId="0" borderId="89" xfId="0" applyFont="1" applyFill="1" applyBorder="1" applyAlignment="1" applyProtection="1">
      <alignment horizontal="center" vertical="center" shrinkToFit="1"/>
    </xf>
    <xf numFmtId="0" fontId="52" fillId="0" borderId="90" xfId="0" applyFont="1" applyFill="1" applyBorder="1" applyAlignment="1" applyProtection="1">
      <alignment horizontal="center" vertical="center" shrinkToFit="1"/>
    </xf>
    <xf numFmtId="0" fontId="58" fillId="0" borderId="48" xfId="0" applyFont="1" applyFill="1" applyBorder="1" applyAlignment="1" applyProtection="1">
      <alignment horizontal="center" vertical="center" shrinkToFit="1"/>
    </xf>
    <xf numFmtId="0" fontId="58" fillId="0" borderId="0" xfId="0" applyFont="1" applyFill="1" applyAlignment="1" applyProtection="1">
      <alignment horizontal="center" vertical="center" shrinkToFit="1"/>
    </xf>
    <xf numFmtId="0" fontId="58" fillId="0" borderId="63" xfId="0" applyFont="1" applyFill="1" applyBorder="1" applyAlignment="1" applyProtection="1">
      <alignment horizontal="center" vertical="center" shrinkToFit="1"/>
    </xf>
    <xf numFmtId="0" fontId="58" fillId="0" borderId="30" xfId="0" applyFont="1" applyFill="1" applyBorder="1" applyAlignment="1" applyProtection="1">
      <alignment horizontal="center" vertical="center" shrinkToFit="1"/>
    </xf>
    <xf numFmtId="0" fontId="59" fillId="0" borderId="153" xfId="0" applyFont="1" applyFill="1" applyBorder="1" applyAlignment="1" applyProtection="1">
      <alignment horizontal="center" vertical="center" shrinkToFit="1"/>
    </xf>
    <xf numFmtId="0" fontId="59" fillId="0" borderId="74" xfId="0" applyFont="1" applyFill="1" applyBorder="1" applyAlignment="1" applyProtection="1">
      <alignment horizontal="center" vertical="center" shrinkToFit="1"/>
    </xf>
    <xf numFmtId="0" fontId="59" fillId="0" borderId="93" xfId="0" applyFont="1" applyFill="1" applyBorder="1" applyAlignment="1" applyProtection="1">
      <alignment horizontal="center" vertical="center" shrinkToFit="1"/>
    </xf>
    <xf numFmtId="0" fontId="59" fillId="0" borderId="94" xfId="0" applyFont="1" applyFill="1" applyBorder="1" applyAlignment="1" applyProtection="1">
      <alignment horizontal="center" vertical="center" shrinkToFit="1"/>
    </xf>
    <xf numFmtId="0" fontId="57" fillId="6" borderId="12" xfId="0" applyFont="1" applyFill="1" applyBorder="1" applyAlignment="1" applyProtection="1">
      <alignment horizontal="center" vertical="center"/>
    </xf>
    <xf numFmtId="0" fontId="57" fillId="6" borderId="15" xfId="0" applyFont="1" applyFill="1" applyBorder="1" applyAlignment="1" applyProtection="1">
      <alignment horizontal="center" vertical="center"/>
    </xf>
    <xf numFmtId="0" fontId="57" fillId="6" borderId="13" xfId="0" applyFont="1" applyFill="1" applyBorder="1" applyAlignment="1" applyProtection="1">
      <alignment horizontal="center" vertical="center"/>
    </xf>
    <xf numFmtId="0" fontId="52" fillId="3" borderId="63" xfId="6" applyFont="1" applyFill="1" applyBorder="1" applyAlignment="1" applyProtection="1">
      <alignment horizontal="center" vertical="center" wrapText="1"/>
      <protection locked="0"/>
    </xf>
    <xf numFmtId="0" fontId="60" fillId="3" borderId="30" xfId="6" applyFont="1" applyFill="1" applyBorder="1" applyAlignment="1" applyProtection="1">
      <alignment horizontal="center" vertical="center" wrapText="1"/>
      <protection locked="0"/>
    </xf>
    <xf numFmtId="0" fontId="59" fillId="0" borderId="24" xfId="0" applyFont="1" applyFill="1" applyBorder="1" applyAlignment="1" applyProtection="1">
      <alignment horizontal="center" vertical="center"/>
    </xf>
    <xf numFmtId="0" fontId="59" fillId="0" borderId="0" xfId="0" applyFont="1" applyFill="1" applyAlignment="1" applyProtection="1">
      <alignment horizontal="center" vertical="center"/>
    </xf>
    <xf numFmtId="0" fontId="52" fillId="0" borderId="48" xfId="0" applyFont="1" applyFill="1" applyBorder="1" applyAlignment="1" applyProtection="1">
      <alignment horizontal="center" vertical="center" shrinkToFit="1"/>
    </xf>
    <xf numFmtId="0" fontId="52" fillId="0" borderId="0" xfId="0" applyFont="1" applyFill="1" applyAlignment="1" applyProtection="1">
      <alignment horizontal="center" vertical="center" shrinkToFit="1"/>
    </xf>
    <xf numFmtId="0" fontId="59" fillId="0" borderId="29" xfId="0" applyFont="1" applyFill="1" applyBorder="1" applyAlignment="1" applyProtection="1">
      <alignment horizontal="center" vertical="center"/>
    </xf>
    <xf numFmtId="0" fontId="59" fillId="0" borderId="30" xfId="0" applyFont="1" applyFill="1" applyBorder="1" applyAlignment="1" applyProtection="1">
      <alignment horizontal="center" vertical="center"/>
    </xf>
    <xf numFmtId="0" fontId="52" fillId="0" borderId="154" xfId="0" applyFont="1" applyFill="1" applyBorder="1" applyAlignment="1" applyProtection="1">
      <alignment horizontal="center" vertical="center" shrinkToFit="1"/>
    </xf>
    <xf numFmtId="0" fontId="52" fillId="0" borderId="102" xfId="0" applyFont="1" applyFill="1" applyBorder="1" applyAlignment="1" applyProtection="1">
      <alignment horizontal="center" vertical="center" shrinkToFit="1"/>
    </xf>
    <xf numFmtId="0" fontId="52" fillId="0" borderId="93" xfId="0" applyFont="1" applyFill="1" applyBorder="1" applyAlignment="1" applyProtection="1">
      <alignment horizontal="center" vertical="center" shrinkToFit="1"/>
    </xf>
    <xf numFmtId="0" fontId="52" fillId="0" borderId="103" xfId="0" applyFont="1" applyFill="1" applyBorder="1" applyAlignment="1" applyProtection="1">
      <alignment horizontal="center" vertical="center" shrinkToFit="1"/>
    </xf>
    <xf numFmtId="179" fontId="61" fillId="0" borderId="113" xfId="0" applyNumberFormat="1" applyFont="1" applyFill="1" applyBorder="1" applyAlignment="1" applyProtection="1">
      <alignment horizontal="center" vertical="center" shrinkToFit="1"/>
    </xf>
    <xf numFmtId="179" fontId="61" fillId="0" borderId="105" xfId="0" applyNumberFormat="1" applyFont="1" applyFill="1" applyBorder="1" applyAlignment="1" applyProtection="1">
      <alignment horizontal="center" vertical="center" shrinkToFit="1"/>
    </xf>
    <xf numFmtId="0" fontId="61" fillId="3" borderId="155" xfId="0" applyFont="1" applyFill="1" applyBorder="1" applyAlignment="1" applyProtection="1">
      <alignment horizontal="center" vertical="center"/>
      <protection locked="0"/>
    </xf>
    <xf numFmtId="0" fontId="61" fillId="3" borderId="137" xfId="0" applyFont="1" applyFill="1" applyBorder="1" applyAlignment="1" applyProtection="1">
      <alignment horizontal="center" vertical="center"/>
      <protection locked="0"/>
    </xf>
    <xf numFmtId="0" fontId="61" fillId="3" borderId="156" xfId="0" applyFont="1" applyFill="1" applyBorder="1" applyAlignment="1" applyProtection="1">
      <alignment horizontal="center" vertical="center"/>
      <protection locked="0"/>
    </xf>
    <xf numFmtId="0" fontId="61" fillId="3" borderId="157" xfId="0" applyFont="1" applyFill="1" applyBorder="1" applyAlignment="1" applyProtection="1">
      <alignment horizontal="center" vertical="center"/>
      <protection locked="0"/>
    </xf>
    <xf numFmtId="0" fontId="61" fillId="3" borderId="140" xfId="0" applyFont="1" applyFill="1" applyBorder="1" applyAlignment="1" applyProtection="1">
      <alignment horizontal="center" vertical="center"/>
      <protection locked="0"/>
    </xf>
    <xf numFmtId="0" fontId="61" fillId="3" borderId="158" xfId="0" applyFont="1" applyFill="1" applyBorder="1" applyAlignment="1" applyProtection="1">
      <alignment horizontal="center" vertical="center"/>
      <protection locked="0"/>
    </xf>
    <xf numFmtId="179" fontId="61" fillId="0" borderId="101" xfId="0" applyNumberFormat="1" applyFont="1" applyFill="1" applyBorder="1" applyAlignment="1" applyProtection="1">
      <alignment horizontal="center" vertical="center" shrinkToFit="1"/>
    </xf>
    <xf numFmtId="179" fontId="61" fillId="0" borderId="102" xfId="0" applyNumberFormat="1" applyFont="1" applyFill="1" applyBorder="1" applyAlignment="1" applyProtection="1">
      <alignment horizontal="center" vertical="center" shrinkToFit="1"/>
    </xf>
    <xf numFmtId="0" fontId="61" fillId="3" borderId="159" xfId="0" applyFont="1" applyFill="1" applyBorder="1" applyAlignment="1" applyProtection="1">
      <alignment horizontal="center" vertical="center"/>
      <protection locked="0"/>
    </xf>
    <xf numFmtId="0" fontId="61" fillId="3" borderId="149" xfId="0" applyFont="1" applyFill="1" applyBorder="1" applyAlignment="1" applyProtection="1">
      <alignment horizontal="center" vertical="center"/>
      <protection locked="0"/>
    </xf>
    <xf numFmtId="0" fontId="61" fillId="3" borderId="52" xfId="0" applyFont="1" applyFill="1" applyBorder="1" applyAlignment="1" applyProtection="1">
      <alignment horizontal="center" vertical="center"/>
      <protection locked="0"/>
    </xf>
    <xf numFmtId="0" fontId="62" fillId="5" borderId="24" xfId="0" applyFont="1" applyFill="1" applyBorder="1" applyAlignment="1" applyProtection="1">
      <alignment horizontal="left" vertical="center"/>
    </xf>
    <xf numFmtId="0" fontId="62" fillId="5" borderId="0" xfId="0" applyFont="1" applyFill="1" applyBorder="1" applyAlignment="1" applyProtection="1">
      <alignment horizontal="left" vertical="center"/>
    </xf>
    <xf numFmtId="0" fontId="62" fillId="5" borderId="70" xfId="0" applyFont="1" applyFill="1" applyBorder="1" applyAlignment="1" applyProtection="1">
      <alignment horizontal="left" vertical="center"/>
    </xf>
    <xf numFmtId="0" fontId="62" fillId="5" borderId="72" xfId="0" applyFont="1" applyFill="1" applyBorder="1" applyAlignment="1" applyProtection="1">
      <alignment horizontal="left" vertical="center"/>
    </xf>
    <xf numFmtId="0" fontId="62" fillId="5" borderId="113" xfId="0" applyFont="1" applyFill="1" applyBorder="1" applyAlignment="1" applyProtection="1">
      <alignment horizontal="left" vertical="center"/>
    </xf>
    <xf numFmtId="0" fontId="62" fillId="5" borderId="105" xfId="0" applyFont="1" applyFill="1" applyBorder="1" applyAlignment="1" applyProtection="1">
      <alignment horizontal="left" vertical="center"/>
    </xf>
    <xf numFmtId="0" fontId="62" fillId="5" borderId="33" xfId="0" applyFont="1" applyFill="1" applyBorder="1" applyAlignment="1" applyProtection="1">
      <alignment horizontal="left" vertical="center"/>
    </xf>
    <xf numFmtId="0" fontId="62" fillId="5" borderId="34" xfId="0" applyFont="1" applyFill="1" applyBorder="1" applyAlignment="1" applyProtection="1">
      <alignment horizontal="left" vertical="center"/>
    </xf>
    <xf numFmtId="179" fontId="63" fillId="3" borderId="113" xfId="0" applyNumberFormat="1" applyFont="1" applyFill="1" applyBorder="1" applyAlignment="1" applyProtection="1">
      <alignment horizontal="center" vertical="center" wrapText="1"/>
      <protection locked="0"/>
    </xf>
    <xf numFmtId="179" fontId="63" fillId="3" borderId="105" xfId="0" applyNumberFormat="1" applyFont="1" applyFill="1" applyBorder="1" applyAlignment="1" applyProtection="1">
      <alignment horizontal="center" vertical="center" wrapText="1"/>
      <protection locked="0"/>
    </xf>
    <xf numFmtId="179" fontId="63" fillId="3" borderId="33" xfId="0" applyNumberFormat="1" applyFont="1" applyFill="1" applyBorder="1" applyAlignment="1" applyProtection="1">
      <alignment horizontal="center" vertical="center" wrapText="1"/>
      <protection locked="0"/>
    </xf>
    <xf numFmtId="179" fontId="63" fillId="3" borderId="34" xfId="0" applyNumberFormat="1" applyFont="1" applyFill="1" applyBorder="1" applyAlignment="1" applyProtection="1">
      <alignment horizontal="center" vertical="center" wrapText="1"/>
      <protection locked="0"/>
    </xf>
    <xf numFmtId="179" fontId="63" fillId="0" borderId="24" xfId="0" applyNumberFormat="1" applyFont="1" applyFill="1" applyBorder="1" applyAlignment="1" applyProtection="1">
      <alignment horizontal="center" vertical="center" wrapText="1"/>
    </xf>
    <xf numFmtId="179" fontId="63" fillId="0" borderId="0" xfId="0" applyNumberFormat="1" applyFont="1" applyFill="1" applyAlignment="1" applyProtection="1">
      <alignment horizontal="center" vertical="center" wrapText="1"/>
    </xf>
    <xf numFmtId="179" fontId="63" fillId="0" borderId="113" xfId="0" applyNumberFormat="1" applyFont="1" applyFill="1" applyBorder="1" applyAlignment="1" applyProtection="1">
      <alignment horizontal="center" vertical="center" wrapText="1"/>
    </xf>
    <xf numFmtId="179" fontId="63" fillId="0" borderId="105" xfId="0" applyNumberFormat="1" applyFont="1" applyFill="1" applyBorder="1" applyAlignment="1" applyProtection="1">
      <alignment horizontal="center" vertical="center" wrapText="1"/>
    </xf>
    <xf numFmtId="0" fontId="54" fillId="6" borderId="95" xfId="0" applyFont="1" applyFill="1" applyBorder="1" applyAlignment="1" applyProtection="1">
      <alignment horizontal="center" vertical="center"/>
    </xf>
    <xf numFmtId="0" fontId="54" fillId="6" borderId="59" xfId="0" applyFont="1" applyFill="1" applyBorder="1" applyAlignment="1" applyProtection="1">
      <alignment horizontal="center" vertical="center"/>
    </xf>
    <xf numFmtId="179" fontId="63" fillId="0" borderId="24" xfId="0" applyNumberFormat="1" applyFont="1" applyFill="1" applyBorder="1" applyAlignment="1" applyProtection="1">
      <alignment horizontal="left" vertical="center" wrapText="1"/>
    </xf>
    <xf numFmtId="179" fontId="63" fillId="0" borderId="0" xfId="0" applyNumberFormat="1" applyFont="1" applyFill="1" applyAlignment="1" applyProtection="1">
      <alignment horizontal="left" vertical="center" wrapText="1"/>
    </xf>
    <xf numFmtId="179" fontId="63" fillId="0" borderId="33" xfId="0" applyNumberFormat="1" applyFont="1" applyFill="1" applyBorder="1" applyAlignment="1" applyProtection="1">
      <alignment horizontal="left" vertical="center" wrapText="1"/>
    </xf>
    <xf numFmtId="179" fontId="63" fillId="0" borderId="34" xfId="0" applyNumberFormat="1" applyFont="1" applyFill="1" applyBorder="1" applyAlignment="1" applyProtection="1">
      <alignment horizontal="left" vertical="center" wrapText="1"/>
    </xf>
    <xf numFmtId="0" fontId="59" fillId="0" borderId="0" xfId="0" applyFont="1" applyFill="1" applyBorder="1" applyAlignment="1" applyProtection="1">
      <alignment horizontal="center" vertical="center"/>
    </xf>
    <xf numFmtId="0" fontId="59" fillId="0" borderId="0" xfId="0" applyNumberFormat="1" applyFont="1" applyFill="1" applyBorder="1" applyAlignment="1" applyProtection="1">
      <alignment vertical="center" shrinkToFit="1"/>
    </xf>
    <xf numFmtId="0" fontId="57" fillId="6" borderId="95" xfId="0" applyFont="1" applyFill="1" applyBorder="1" applyAlignment="1" applyProtection="1">
      <alignment horizontal="center" vertical="center"/>
    </xf>
    <xf numFmtId="0" fontId="57" fillId="6" borderId="59" xfId="0" applyFont="1" applyFill="1" applyBorder="1" applyAlignment="1" applyProtection="1">
      <alignment horizontal="center" vertical="center"/>
    </xf>
    <xf numFmtId="0" fontId="61" fillId="0" borderId="24" xfId="0" applyFont="1" applyFill="1" applyBorder="1" applyAlignment="1" applyProtection="1">
      <alignment horizontal="center" vertical="center"/>
    </xf>
    <xf numFmtId="0" fontId="61" fillId="0" borderId="0" xfId="0" applyFont="1" applyFill="1" applyBorder="1" applyAlignment="1" applyProtection="1">
      <alignment horizontal="center" vertical="center"/>
    </xf>
    <xf numFmtId="0" fontId="61" fillId="0" borderId="87" xfId="0" applyFont="1" applyFill="1" applyBorder="1" applyAlignment="1" applyProtection="1">
      <alignment horizontal="center" vertical="center"/>
    </xf>
    <xf numFmtId="0" fontId="61" fillId="0" borderId="14" xfId="0" applyFont="1" applyFill="1" applyBorder="1" applyAlignment="1" applyProtection="1">
      <alignment horizontal="center" vertical="center"/>
    </xf>
    <xf numFmtId="0" fontId="61" fillId="0" borderId="15" xfId="0" applyFont="1" applyFill="1" applyBorder="1" applyAlignment="1" applyProtection="1">
      <alignment horizontal="center" vertical="center"/>
    </xf>
    <xf numFmtId="0" fontId="61" fillId="0" borderId="29" xfId="0" applyFont="1" applyFill="1" applyBorder="1" applyAlignment="1" applyProtection="1">
      <alignment horizontal="center" vertical="center"/>
    </xf>
    <xf numFmtId="0" fontId="61" fillId="0" borderId="30" xfId="0" applyFont="1" applyFill="1" applyBorder="1" applyAlignment="1" applyProtection="1">
      <alignment horizontal="center" vertical="center"/>
    </xf>
    <xf numFmtId="0" fontId="61" fillId="0" borderId="88" xfId="0" applyFont="1" applyFill="1" applyBorder="1" applyAlignment="1" applyProtection="1">
      <alignment horizontal="center" vertical="center"/>
    </xf>
    <xf numFmtId="0" fontId="61" fillId="0" borderId="96" xfId="0" applyFont="1" applyFill="1" applyBorder="1" applyAlignment="1" applyProtection="1">
      <alignment horizontal="center" vertical="center"/>
    </xf>
    <xf numFmtId="0" fontId="61" fillId="0" borderId="84" xfId="0" applyFont="1" applyFill="1" applyBorder="1" applyAlignment="1" applyProtection="1">
      <alignment horizontal="center" vertical="center"/>
    </xf>
    <xf numFmtId="179" fontId="61" fillId="0" borderId="24" xfId="0" applyNumberFormat="1" applyFont="1" applyFill="1" applyBorder="1" applyAlignment="1" applyProtection="1">
      <alignment horizontal="center" vertical="center"/>
    </xf>
    <xf numFmtId="179" fontId="61" fillId="0" borderId="0" xfId="0" applyNumberFormat="1" applyFont="1" applyFill="1" applyBorder="1" applyAlignment="1" applyProtection="1">
      <alignment horizontal="center" vertical="center"/>
    </xf>
    <xf numFmtId="179" fontId="61" fillId="0" borderId="87" xfId="0" applyNumberFormat="1" applyFont="1" applyFill="1" applyBorder="1" applyAlignment="1" applyProtection="1">
      <alignment horizontal="center" vertical="center"/>
    </xf>
    <xf numFmtId="186" fontId="61" fillId="0" borderId="38" xfId="0" applyNumberFormat="1" applyFont="1" applyFill="1" applyBorder="1" applyAlignment="1" applyProtection="1">
      <alignment horizontal="center" vertical="center" shrinkToFit="1"/>
      <protection locked="0"/>
    </xf>
    <xf numFmtId="186" fontId="61" fillId="0" borderId="39" xfId="0" applyNumberFormat="1" applyFont="1" applyFill="1" applyBorder="1" applyAlignment="1" applyProtection="1">
      <alignment horizontal="center" vertical="center" shrinkToFit="1"/>
      <protection locked="0"/>
    </xf>
    <xf numFmtId="186" fontId="61" fillId="0" borderId="99" xfId="0" applyNumberFormat="1" applyFont="1" applyFill="1" applyBorder="1" applyAlignment="1" applyProtection="1">
      <alignment horizontal="center" vertical="center" shrinkToFit="1"/>
      <protection locked="0"/>
    </xf>
    <xf numFmtId="0" fontId="61" fillId="0" borderId="100" xfId="0" applyFont="1" applyFill="1" applyBorder="1" applyAlignment="1" applyProtection="1">
      <alignment horizontal="center" vertical="center" shrinkToFit="1"/>
    </xf>
    <xf numFmtId="179" fontId="64" fillId="0" borderId="101" xfId="0" applyNumberFormat="1" applyFont="1" applyFill="1" applyBorder="1" applyAlignment="1" applyProtection="1">
      <alignment horizontal="center" vertical="center"/>
    </xf>
    <xf numFmtId="179" fontId="64" fillId="0" borderId="102" xfId="0" applyNumberFormat="1" applyFont="1" applyFill="1" applyBorder="1" applyAlignment="1" applyProtection="1">
      <alignment horizontal="center" vertical="center"/>
    </xf>
    <xf numFmtId="179" fontId="64" fillId="0" borderId="103" xfId="0" applyNumberFormat="1" applyFont="1" applyFill="1" applyBorder="1" applyAlignment="1" applyProtection="1">
      <alignment horizontal="center" vertical="center"/>
    </xf>
    <xf numFmtId="186" fontId="61" fillId="0" borderId="104" xfId="0" applyNumberFormat="1" applyFont="1" applyFill="1" applyBorder="1" applyAlignment="1" applyProtection="1">
      <alignment horizontal="center" vertical="center" shrinkToFit="1"/>
    </xf>
    <xf numFmtId="186" fontId="61" fillId="0" borderId="105" xfId="0" applyNumberFormat="1" applyFont="1" applyFill="1" applyBorder="1" applyAlignment="1" applyProtection="1">
      <alignment horizontal="center" vertical="center" shrinkToFit="1"/>
    </xf>
    <xf numFmtId="186" fontId="61" fillId="0" borderId="106" xfId="0" applyNumberFormat="1" applyFont="1" applyFill="1" applyBorder="1" applyAlignment="1" applyProtection="1">
      <alignment horizontal="center" vertical="center" shrinkToFit="1"/>
    </xf>
    <xf numFmtId="0" fontId="61" fillId="0" borderId="107" xfId="0" applyFont="1" applyFill="1" applyBorder="1" applyAlignment="1" applyProtection="1">
      <alignment horizontal="center" vertical="center" shrinkToFit="1"/>
    </xf>
    <xf numFmtId="179" fontId="61" fillId="0" borderId="97" xfId="0" applyNumberFormat="1" applyFont="1" applyFill="1" applyBorder="1" applyAlignment="1" applyProtection="1">
      <alignment horizontal="center" vertical="center"/>
    </xf>
    <xf numFmtId="179" fontId="61" fillId="0" borderId="90" xfId="0" applyNumberFormat="1" applyFont="1" applyFill="1" applyBorder="1" applyAlignment="1" applyProtection="1">
      <alignment horizontal="center" vertical="center"/>
    </xf>
    <xf numFmtId="179" fontId="61" fillId="0" borderId="98" xfId="0" applyNumberFormat="1" applyFont="1" applyFill="1" applyBorder="1" applyAlignment="1" applyProtection="1">
      <alignment horizontal="center" vertical="center"/>
    </xf>
    <xf numFmtId="186" fontId="61" fillId="3" borderId="38" xfId="0" applyNumberFormat="1" applyFont="1" applyFill="1" applyBorder="1" applyAlignment="1" applyProtection="1">
      <alignment horizontal="center" vertical="center" shrinkToFit="1"/>
      <protection locked="0"/>
    </xf>
    <xf numFmtId="186" fontId="61" fillId="3" borderId="39" xfId="0" applyNumberFormat="1" applyFont="1" applyFill="1" applyBorder="1" applyAlignment="1" applyProtection="1">
      <alignment horizontal="center" vertical="center" shrinkToFit="1"/>
      <protection locked="0"/>
    </xf>
    <xf numFmtId="186" fontId="61" fillId="3" borderId="99" xfId="0" applyNumberFormat="1" applyFont="1" applyFill="1" applyBorder="1" applyAlignment="1" applyProtection="1">
      <alignment horizontal="center" vertical="center" shrinkToFit="1"/>
      <protection locked="0"/>
    </xf>
    <xf numFmtId="179" fontId="61" fillId="0" borderId="73" xfId="0" applyNumberFormat="1" applyFont="1" applyFill="1" applyBorder="1" applyAlignment="1" applyProtection="1">
      <alignment horizontal="center" vertical="center"/>
    </xf>
    <xf numFmtId="179" fontId="61" fillId="0" borderId="69" xfId="0" applyNumberFormat="1" applyFont="1" applyFill="1" applyBorder="1" applyAlignment="1" applyProtection="1">
      <alignment horizontal="center" vertical="center"/>
    </xf>
    <xf numFmtId="179" fontId="61" fillId="0" borderId="108" xfId="0" applyNumberFormat="1" applyFont="1" applyFill="1" applyBorder="1" applyAlignment="1" applyProtection="1">
      <alignment horizontal="center" vertical="center"/>
    </xf>
    <xf numFmtId="186" fontId="61" fillId="0" borderId="154" xfId="0" applyNumberFormat="1" applyFont="1" applyFill="1" applyBorder="1" applyAlignment="1" applyProtection="1">
      <alignment horizontal="center" vertical="center" shrinkToFit="1"/>
    </xf>
    <xf numFmtId="186" fontId="61" fillId="0" borderId="102" xfId="0" applyNumberFormat="1" applyFont="1" applyFill="1" applyBorder="1" applyAlignment="1" applyProtection="1">
      <alignment horizontal="center" vertical="center" shrinkToFit="1"/>
    </xf>
    <xf numFmtId="186" fontId="61" fillId="0" borderId="94" xfId="0" applyNumberFormat="1" applyFont="1" applyFill="1" applyBorder="1" applyAlignment="1" applyProtection="1">
      <alignment horizontal="center" vertical="center" shrinkToFit="1"/>
    </xf>
    <xf numFmtId="0" fontId="61" fillId="0" borderId="93" xfId="0" applyFont="1" applyFill="1" applyBorder="1" applyAlignment="1" applyProtection="1">
      <alignment horizontal="center" vertical="center" shrinkToFit="1"/>
    </xf>
    <xf numFmtId="0" fontId="54" fillId="3" borderId="0" xfId="0" applyFont="1" applyFill="1" applyAlignment="1" applyProtection="1">
      <alignment horizontal="right" vertical="center" wrapText="1" shrinkToFit="1"/>
    </xf>
    <xf numFmtId="0" fontId="52" fillId="0" borderId="21" xfId="0" applyFont="1" applyFill="1" applyBorder="1" applyAlignment="1" applyProtection="1">
      <alignment horizontal="left" vertical="center" shrinkToFit="1"/>
    </xf>
    <xf numFmtId="0" fontId="52" fillId="0" borderId="21" xfId="0" applyFont="1" applyFill="1" applyBorder="1" applyAlignment="1" applyProtection="1">
      <alignment vertical="center" shrinkToFit="1"/>
    </xf>
    <xf numFmtId="0" fontId="52" fillId="3" borderId="21" xfId="0" applyFont="1" applyFill="1" applyBorder="1" applyAlignment="1" applyProtection="1">
      <alignment vertical="center" shrinkToFit="1"/>
      <protection locked="0"/>
    </xf>
    <xf numFmtId="0" fontId="52" fillId="3" borderId="100" xfId="0" applyFont="1" applyFill="1" applyBorder="1" applyAlignment="1" applyProtection="1">
      <alignment horizontal="center" vertical="center" shrinkToFit="1"/>
      <protection locked="0"/>
    </xf>
    <xf numFmtId="0" fontId="52" fillId="3" borderId="90" xfId="0" applyFont="1" applyFill="1" applyBorder="1" applyAlignment="1" applyProtection="1">
      <alignment horizontal="center" vertical="center" shrinkToFit="1"/>
      <protection locked="0"/>
    </xf>
    <xf numFmtId="0" fontId="52" fillId="3" borderId="69" xfId="0" applyFont="1" applyFill="1" applyBorder="1" applyAlignment="1" applyProtection="1">
      <alignment horizontal="center" vertical="center" shrinkToFit="1"/>
      <protection locked="0"/>
    </xf>
    <xf numFmtId="0" fontId="52" fillId="0" borderId="69" xfId="0" applyFont="1" applyFill="1" applyBorder="1" applyAlignment="1" applyProtection="1">
      <alignment horizontal="center" vertical="center" shrinkToFit="1"/>
    </xf>
    <xf numFmtId="0" fontId="52" fillId="3" borderId="69" xfId="0" applyFont="1" applyFill="1" applyBorder="1" applyAlignment="1" applyProtection="1">
      <alignment horizontal="center" vertical="center" shrinkToFit="1"/>
      <protection locked="0"/>
    </xf>
    <xf numFmtId="0" fontId="65" fillId="3" borderId="150" xfId="6" applyFont="1" applyFill="1" applyBorder="1" applyAlignment="1" applyProtection="1">
      <alignment horizontal="center" vertical="center" shrinkToFit="1"/>
      <protection locked="0"/>
    </xf>
    <xf numFmtId="0" fontId="65" fillId="3" borderId="30" xfId="6" applyFont="1" applyFill="1" applyBorder="1" applyAlignment="1" applyProtection="1">
      <alignment horizontal="center" vertical="center" shrinkToFit="1"/>
      <protection locked="0"/>
    </xf>
    <xf numFmtId="0" fontId="52" fillId="0" borderId="160" xfId="0" applyFont="1" applyFill="1" applyBorder="1" applyAlignment="1" applyProtection="1">
      <alignment horizontal="center" vertical="center" shrinkToFit="1"/>
    </xf>
    <xf numFmtId="0" fontId="61" fillId="0" borderId="13" xfId="0" applyFont="1" applyFill="1" applyBorder="1" applyAlignment="1" applyProtection="1">
      <alignment horizontal="center" vertical="center"/>
    </xf>
    <xf numFmtId="0" fontId="61" fillId="0" borderId="14" xfId="0" applyFont="1" applyFill="1" applyBorder="1" applyAlignment="1" applyProtection="1">
      <alignment horizontal="center" vertical="center" shrinkToFit="1"/>
    </xf>
    <xf numFmtId="0" fontId="61" fillId="0" borderId="15" xfId="0" applyFont="1" applyFill="1" applyBorder="1" applyAlignment="1" applyProtection="1">
      <alignment horizontal="center" vertical="center" shrinkToFit="1"/>
    </xf>
    <xf numFmtId="0" fontId="61" fillId="0" borderId="90" xfId="0" applyFont="1" applyFill="1" applyBorder="1" applyAlignment="1" applyProtection="1">
      <alignment horizontal="center" vertical="center" shrinkToFit="1"/>
    </xf>
    <xf numFmtId="0" fontId="61" fillId="0" borderId="98" xfId="0" applyFont="1" applyFill="1" applyBorder="1" applyAlignment="1" applyProtection="1">
      <alignment horizontal="center" vertical="center" shrinkToFit="1"/>
    </xf>
    <xf numFmtId="0" fontId="61" fillId="3" borderId="38" xfId="0" applyFont="1" applyFill="1" applyBorder="1" applyAlignment="1" applyProtection="1">
      <alignment horizontal="center" vertical="center" shrinkToFit="1"/>
      <protection locked="0"/>
    </xf>
    <xf numFmtId="0" fontId="61" fillId="3" borderId="39" xfId="0" applyFont="1" applyFill="1" applyBorder="1" applyAlignment="1" applyProtection="1">
      <alignment horizontal="center" vertical="center" shrinkToFit="1"/>
      <protection locked="0"/>
    </xf>
    <xf numFmtId="0" fontId="61" fillId="0" borderId="105" xfId="0" applyFont="1" applyFill="1" applyBorder="1" applyAlignment="1" applyProtection="1">
      <alignment horizontal="center" vertical="center" shrinkToFit="1"/>
    </xf>
    <xf numFmtId="0" fontId="61" fillId="0" borderId="109" xfId="0" applyFont="1" applyFill="1" applyBorder="1" applyAlignment="1" applyProtection="1">
      <alignment horizontal="center" vertical="center" shrinkToFit="1"/>
    </xf>
    <xf numFmtId="0" fontId="61" fillId="0" borderId="104" xfId="0" applyFont="1" applyFill="1" applyBorder="1" applyAlignment="1" applyProtection="1">
      <alignment horizontal="center" vertical="center" shrinkToFit="1"/>
    </xf>
    <xf numFmtId="0" fontId="61" fillId="0" borderId="38" xfId="0" applyFont="1" applyFill="1" applyBorder="1" applyAlignment="1" applyProtection="1">
      <alignment horizontal="center" vertical="center" wrapText="1" shrinkToFit="1"/>
    </xf>
    <xf numFmtId="0" fontId="61" fillId="0" borderId="39" xfId="0" applyFont="1" applyFill="1" applyBorder="1" applyAlignment="1" applyProtection="1">
      <alignment horizontal="center" vertical="center" wrapText="1" shrinkToFit="1"/>
    </xf>
    <xf numFmtId="0" fontId="66" fillId="3" borderId="0" xfId="6" applyFont="1" applyFill="1" applyBorder="1" applyAlignment="1" applyProtection="1">
      <alignment horizontal="center" vertical="center"/>
    </xf>
    <xf numFmtId="0" fontId="66" fillId="3" borderId="0" xfId="6" applyFont="1" applyFill="1" applyAlignment="1" applyProtection="1">
      <alignment horizontal="center" vertical="center"/>
    </xf>
    <xf numFmtId="0" fontId="61" fillId="0" borderId="37" xfId="0" applyFont="1" applyFill="1" applyBorder="1" applyAlignment="1" applyProtection="1">
      <alignment horizontal="center" vertical="center" wrapText="1" shrinkToFit="1"/>
    </xf>
    <xf numFmtId="0" fontId="61" fillId="0" borderId="37" xfId="0" applyFont="1" applyFill="1" applyBorder="1" applyAlignment="1" applyProtection="1">
      <alignment horizontal="center" vertical="center" wrapText="1" shrinkToFit="1"/>
    </xf>
    <xf numFmtId="0" fontId="61" fillId="0" borderId="102" xfId="0" applyFont="1" applyFill="1" applyBorder="1" applyAlignment="1" applyProtection="1">
      <alignment horizontal="center" vertical="center" shrinkToFit="1"/>
    </xf>
    <xf numFmtId="0" fontId="61" fillId="0" borderId="103" xfId="0" applyFont="1" applyFill="1" applyBorder="1" applyAlignment="1" applyProtection="1">
      <alignment horizontal="center" vertical="center" shrinkToFit="1"/>
    </xf>
    <xf numFmtId="0" fontId="61" fillId="0" borderId="154" xfId="0" applyFont="1" applyFill="1" applyBorder="1" applyAlignment="1" applyProtection="1">
      <alignment horizontal="center" vertical="center" shrinkToFit="1"/>
    </xf>
    <xf numFmtId="0" fontId="67" fillId="0" borderId="0" xfId="0" applyFont="1" applyFill="1" applyAlignment="1" applyProtection="1">
      <alignment horizontal="center" vertical="center" wrapText="1" shrinkToFit="1"/>
    </xf>
    <xf numFmtId="0" fontId="52" fillId="0" borderId="44" xfId="0" applyFont="1" applyFill="1" applyBorder="1" applyAlignment="1" applyProtection="1">
      <alignment horizontal="center" vertical="center"/>
    </xf>
    <xf numFmtId="0" fontId="52" fillId="0" borderId="21" xfId="0" applyFont="1" applyFill="1" applyBorder="1" applyAlignment="1" applyProtection="1">
      <alignment horizontal="center" vertical="center"/>
    </xf>
    <xf numFmtId="0" fontId="56" fillId="0" borderId="88" xfId="0" applyFont="1" applyFill="1" applyBorder="1" applyAlignment="1" applyProtection="1">
      <alignment horizontal="center" vertical="center"/>
    </xf>
    <xf numFmtId="0" fontId="59" fillId="0" borderId="72" xfId="0" applyFont="1" applyFill="1" applyBorder="1" applyAlignment="1" applyProtection="1">
      <alignment horizontal="center" vertical="center"/>
    </xf>
    <xf numFmtId="0" fontId="56" fillId="0" borderId="17" xfId="0" applyFont="1" applyFill="1" applyBorder="1" applyAlignment="1" applyProtection="1">
      <alignment horizontal="center" vertical="center"/>
    </xf>
    <xf numFmtId="0" fontId="59" fillId="0" borderId="34" xfId="0" applyFont="1" applyFill="1" applyBorder="1" applyAlignment="1" applyProtection="1">
      <alignment horizontal="center" vertical="center"/>
    </xf>
    <xf numFmtId="187" fontId="68" fillId="0" borderId="21" xfId="0" applyNumberFormat="1" applyFont="1" applyFill="1" applyBorder="1" applyAlignment="1" applyProtection="1">
      <alignment horizontal="center" vertical="center" shrinkToFit="1"/>
    </xf>
    <xf numFmtId="188" fontId="52" fillId="0" borderId="21" xfId="0" applyNumberFormat="1" applyFont="1" applyFill="1" applyBorder="1" applyAlignment="1" applyProtection="1">
      <alignment horizontal="center" vertical="center" shrinkToFit="1"/>
    </xf>
    <xf numFmtId="0" fontId="52" fillId="0" borderId="21" xfId="0" applyFont="1" applyFill="1" applyBorder="1" applyAlignment="1" applyProtection="1">
      <alignment horizontal="center" vertical="center" shrinkToFit="1"/>
    </xf>
    <xf numFmtId="0" fontId="59" fillId="0" borderId="77" xfId="0" applyFont="1" applyFill="1" applyBorder="1" applyAlignment="1" applyProtection="1">
      <alignment horizontal="center" vertical="center" shrinkToFit="1"/>
    </xf>
    <xf numFmtId="0" fontId="59" fillId="0" borderId="69" xfId="0" applyFont="1" applyFill="1" applyBorder="1" applyAlignment="1" applyProtection="1">
      <alignment horizontal="center" vertical="center" shrinkToFit="1"/>
    </xf>
    <xf numFmtId="0" fontId="52" fillId="3" borderId="69" xfId="0" applyFont="1" applyFill="1" applyBorder="1" applyAlignment="1" applyProtection="1">
      <alignment horizontal="center" vertical="center" wrapText="1" shrinkToFit="1"/>
      <protection locked="0"/>
    </xf>
    <xf numFmtId="0" fontId="60" fillId="3" borderId="88" xfId="6" applyFont="1" applyFill="1" applyBorder="1" applyAlignment="1" applyProtection="1">
      <alignment horizontal="center" vertical="center" wrapText="1"/>
      <protection locked="0"/>
    </xf>
    <xf numFmtId="0" fontId="60" fillId="3" borderId="111" xfId="6" applyFont="1" applyFill="1" applyBorder="1" applyAlignment="1" applyProtection="1">
      <alignment horizontal="center" vertical="center" wrapText="1"/>
      <protection locked="0"/>
    </xf>
    <xf numFmtId="0" fontId="60" fillId="3" borderId="63" xfId="6" applyFont="1" applyFill="1" applyBorder="1" applyAlignment="1" applyProtection="1">
      <alignment horizontal="center" vertical="center" wrapText="1"/>
      <protection locked="0"/>
    </xf>
    <xf numFmtId="0" fontId="52" fillId="0" borderId="87" xfId="0" applyFont="1" applyFill="1" applyBorder="1" applyAlignment="1" applyProtection="1">
      <alignment horizontal="center" vertical="center" shrinkToFit="1"/>
    </xf>
    <xf numFmtId="0" fontId="52" fillId="0" borderId="161" xfId="0" applyFont="1" applyFill="1" applyBorder="1" applyAlignment="1" applyProtection="1">
      <alignment horizontal="center" vertical="center" shrinkToFit="1"/>
    </xf>
    <xf numFmtId="0" fontId="52" fillId="0" borderId="162" xfId="0" applyFont="1" applyFill="1" applyBorder="1" applyAlignment="1" applyProtection="1">
      <alignment horizontal="center" vertical="center" shrinkToFit="1"/>
    </xf>
    <xf numFmtId="0" fontId="52" fillId="0" borderId="163" xfId="0" applyFont="1" applyFill="1" applyBorder="1" applyAlignment="1" applyProtection="1">
      <alignment horizontal="center" vertical="center" shrinkToFit="1"/>
    </xf>
    <xf numFmtId="0" fontId="52" fillId="0" borderId="164" xfId="0" applyFont="1" applyFill="1" applyBorder="1" applyAlignment="1" applyProtection="1">
      <alignment horizontal="center" vertical="center" shrinkToFit="1"/>
    </xf>
    <xf numFmtId="0" fontId="52" fillId="0" borderId="165" xfId="0" applyFont="1" applyFill="1" applyBorder="1" applyAlignment="1" applyProtection="1">
      <alignment horizontal="center" vertical="center" shrinkToFit="1"/>
    </xf>
    <xf numFmtId="0" fontId="61" fillId="3" borderId="26" xfId="0" applyFont="1" applyFill="1" applyBorder="1" applyAlignment="1" applyProtection="1">
      <alignment horizontal="center" vertical="center"/>
      <protection locked="0"/>
    </xf>
    <xf numFmtId="0" fontId="61" fillId="3" borderId="38" xfId="0" applyFont="1" applyFill="1" applyBorder="1" applyAlignment="1" applyProtection="1">
      <alignment horizontal="center" vertical="center"/>
      <protection locked="0"/>
    </xf>
    <xf numFmtId="0" fontId="61" fillId="3" borderId="49" xfId="0" applyFont="1" applyFill="1" applyBorder="1" applyAlignment="1" applyProtection="1">
      <alignment horizontal="center" vertical="center"/>
      <protection locked="0"/>
    </xf>
    <xf numFmtId="0" fontId="61" fillId="3" borderId="28" xfId="0" applyFont="1" applyFill="1" applyBorder="1" applyAlignment="1" applyProtection="1">
      <alignment horizontal="center" vertical="center"/>
      <protection locked="0"/>
    </xf>
    <xf numFmtId="0" fontId="61" fillId="3" borderId="166" xfId="0" applyFont="1" applyFill="1" applyBorder="1" applyAlignment="1" applyProtection="1">
      <alignment horizontal="center" vertical="center"/>
      <protection locked="0"/>
    </xf>
    <xf numFmtId="0" fontId="61" fillId="3" borderId="104" xfId="0" applyFont="1" applyFill="1" applyBorder="1" applyAlignment="1" applyProtection="1">
      <alignment horizontal="center" vertical="center"/>
      <protection locked="0"/>
    </xf>
    <xf numFmtId="0" fontId="61" fillId="3" borderId="111" xfId="0" applyFont="1" applyFill="1" applyBorder="1" applyAlignment="1" applyProtection="1">
      <alignment horizontal="center" vertical="center"/>
      <protection locked="0"/>
    </xf>
    <xf numFmtId="0" fontId="61" fillId="3" borderId="63" xfId="0" applyFont="1" applyFill="1" applyBorder="1" applyAlignment="1" applyProtection="1">
      <alignment horizontal="center" vertical="center"/>
      <protection locked="0"/>
    </xf>
    <xf numFmtId="0" fontId="61" fillId="0" borderId="13" xfId="0" applyFont="1" applyFill="1" applyBorder="1" applyAlignment="1" applyProtection="1">
      <alignment horizontal="center" vertical="center" shrinkToFit="1"/>
    </xf>
    <xf numFmtId="0" fontId="61" fillId="3" borderId="99" xfId="0" applyFont="1" applyFill="1" applyBorder="1" applyAlignment="1" applyProtection="1">
      <alignment horizontal="center" vertical="center" shrinkToFit="1"/>
      <protection locked="0"/>
    </xf>
    <xf numFmtId="0" fontId="61" fillId="0" borderId="106" xfId="0" applyFont="1" applyFill="1" applyBorder="1" applyAlignment="1" applyProtection="1">
      <alignment horizontal="center" vertical="center" shrinkToFit="1"/>
    </xf>
    <xf numFmtId="0" fontId="61" fillId="0" borderId="46" xfId="0" applyFont="1" applyFill="1" applyBorder="1" applyAlignment="1" applyProtection="1">
      <alignment horizontal="center" vertical="center" wrapText="1" shrinkToFit="1"/>
    </xf>
    <xf numFmtId="0" fontId="66" fillId="3" borderId="87" xfId="6" applyFont="1" applyFill="1" applyBorder="1" applyAlignment="1" applyProtection="1">
      <alignment horizontal="center" vertical="center"/>
    </xf>
    <xf numFmtId="0" fontId="61" fillId="0" borderId="94" xfId="0" applyFont="1" applyFill="1" applyBorder="1" applyAlignment="1" applyProtection="1">
      <alignment horizontal="center" vertical="center" shrinkToFit="1"/>
    </xf>
    <xf numFmtId="0" fontId="52" fillId="0" borderId="5" xfId="0" applyFont="1" applyFill="1" applyBorder="1" applyAlignment="1" applyProtection="1">
      <alignment horizontal="center" vertical="center"/>
    </xf>
    <xf numFmtId="0" fontId="59" fillId="0" borderId="110" xfId="0" applyFont="1" applyFill="1" applyBorder="1" applyAlignment="1" applyProtection="1">
      <alignment horizontal="center" vertical="center"/>
    </xf>
    <xf numFmtId="0" fontId="61" fillId="0" borderId="91" xfId="0" applyFont="1" applyFill="1" applyBorder="1" applyAlignment="1" applyProtection="1">
      <alignment horizontal="center" vertical="center"/>
    </xf>
    <xf numFmtId="0" fontId="61" fillId="0" borderId="72" xfId="0" applyFont="1" applyFill="1" applyBorder="1" applyAlignment="1" applyProtection="1">
      <alignment horizontal="center" vertical="center"/>
    </xf>
    <xf numFmtId="0" fontId="52" fillId="0" borderId="73" xfId="0" applyNumberFormat="1" applyFont="1" applyFill="1" applyBorder="1" applyAlignment="1" applyProtection="1">
      <alignment horizontal="center" vertical="center" shrinkToFit="1"/>
    </xf>
    <xf numFmtId="0" fontId="59" fillId="0" borderId="51" xfId="0" applyFont="1" applyFill="1" applyBorder="1" applyAlignment="1" applyProtection="1">
      <alignment horizontal="center" vertical="center"/>
    </xf>
    <xf numFmtId="0" fontId="61" fillId="0" borderId="50" xfId="0" applyFont="1" applyFill="1" applyBorder="1" applyAlignment="1" applyProtection="1">
      <alignment horizontal="center" vertical="center"/>
    </xf>
    <xf numFmtId="0" fontId="61" fillId="0" borderId="34" xfId="0" applyFont="1" applyFill="1" applyBorder="1" applyAlignment="1" applyProtection="1">
      <alignment horizontal="center" vertical="center"/>
    </xf>
    <xf numFmtId="0" fontId="52" fillId="0" borderId="33" xfId="0" applyFont="1" applyFill="1" applyBorder="1" applyAlignment="1" applyProtection="1">
      <alignment horizontal="center" vertical="center" shrinkToFit="1"/>
    </xf>
    <xf numFmtId="187" fontId="52" fillId="0" borderId="21" xfId="0" applyNumberFormat="1" applyFont="1" applyFill="1" applyBorder="1" applyAlignment="1" applyProtection="1">
      <alignment horizontal="center" vertical="center" shrinkToFit="1"/>
    </xf>
    <xf numFmtId="0" fontId="52" fillId="0" borderId="76" xfId="0" applyFont="1" applyFill="1" applyBorder="1" applyAlignment="1" applyProtection="1">
      <alignment horizontal="right" vertical="center" shrinkToFit="1"/>
    </xf>
    <xf numFmtId="0" fontId="52" fillId="0" borderId="65" xfId="0" applyFont="1" applyFill="1" applyBorder="1" applyAlignment="1" applyProtection="1">
      <alignment horizontal="left" vertical="center" shrinkToFit="1"/>
    </xf>
    <xf numFmtId="0" fontId="61" fillId="0" borderId="12" xfId="0" applyFont="1" applyFill="1" applyBorder="1" applyAlignment="1" applyProtection="1">
      <alignment horizontal="center" vertical="center"/>
    </xf>
    <xf numFmtId="0" fontId="58" fillId="0" borderId="0" xfId="0" applyFont="1" applyFill="1" applyBorder="1" applyAlignment="1" applyProtection="1">
      <alignment horizontal="center" vertical="center" shrinkToFit="1"/>
    </xf>
    <xf numFmtId="0" fontId="52" fillId="0" borderId="80" xfId="0" applyFont="1" applyFill="1" applyBorder="1" applyAlignment="1" applyProtection="1">
      <alignment horizontal="center" vertical="center" shrinkToFit="1"/>
    </xf>
    <xf numFmtId="179" fontId="61" fillId="0" borderId="31" xfId="0" applyNumberFormat="1" applyFont="1" applyFill="1" applyBorder="1" applyAlignment="1" applyProtection="1">
      <alignment horizontal="center" vertical="center" shrinkToFit="1"/>
    </xf>
    <xf numFmtId="0" fontId="52" fillId="0" borderId="30" xfId="0" applyFont="1" applyFill="1" applyBorder="1" applyAlignment="1" applyProtection="1">
      <alignment horizontal="center" vertical="center" shrinkToFit="1"/>
    </xf>
    <xf numFmtId="0" fontId="52" fillId="0" borderId="114" xfId="0" applyFont="1" applyFill="1" applyBorder="1" applyAlignment="1" applyProtection="1">
      <alignment horizontal="center" vertical="center" shrinkToFit="1"/>
    </xf>
    <xf numFmtId="179" fontId="61" fillId="0" borderId="24" xfId="0" applyNumberFormat="1" applyFont="1" applyFill="1" applyBorder="1" applyAlignment="1" applyProtection="1">
      <alignment horizontal="center" vertical="center" shrinkToFit="1"/>
    </xf>
    <xf numFmtId="0" fontId="65" fillId="3" borderId="114" xfId="6" applyFont="1" applyFill="1" applyBorder="1" applyAlignment="1" applyProtection="1">
      <alignment horizontal="center" vertical="center" shrinkToFit="1"/>
      <protection locked="0"/>
    </xf>
    <xf numFmtId="0" fontId="60" fillId="3" borderId="114" xfId="6" applyFont="1" applyFill="1" applyBorder="1" applyAlignment="1" applyProtection="1">
      <alignment horizontal="center" vertical="center" wrapText="1"/>
      <protection locked="0"/>
    </xf>
    <xf numFmtId="0" fontId="64" fillId="0" borderId="111" xfId="0" applyFont="1" applyFill="1" applyBorder="1" applyAlignment="1" applyProtection="1">
      <alignment horizontal="center" vertical="center" textRotation="255" shrinkToFit="1"/>
    </xf>
    <xf numFmtId="0" fontId="69" fillId="0" borderId="87" xfId="0" applyFont="1" applyFill="1" applyBorder="1" applyAlignment="1" applyProtection="1">
      <alignment horizontal="center" vertical="center" textRotation="255" shrinkToFit="1"/>
    </xf>
    <xf numFmtId="0" fontId="52" fillId="0" borderId="167" xfId="0" applyFont="1" applyFill="1" applyBorder="1" applyAlignment="1" applyProtection="1">
      <alignment horizontal="center" vertical="center" shrinkToFit="1"/>
    </xf>
    <xf numFmtId="0" fontId="64" fillId="0" borderId="37" xfId="0" applyFont="1" applyFill="1" applyBorder="1" applyAlignment="1" applyProtection="1">
      <alignment horizontal="center" vertical="center" textRotation="255" shrinkToFit="1"/>
    </xf>
    <xf numFmtId="0" fontId="69" fillId="0" borderId="88" xfId="0" applyFont="1" applyFill="1" applyBorder="1" applyAlignment="1" applyProtection="1">
      <alignment horizontal="center" vertical="center" textRotation="255" shrinkToFit="1"/>
    </xf>
    <xf numFmtId="0" fontId="61" fillId="3" borderId="168" xfId="0" applyFont="1" applyFill="1" applyBorder="1" applyAlignment="1" applyProtection="1">
      <alignment horizontal="center" vertical="center"/>
      <protection locked="0"/>
    </xf>
    <xf numFmtId="0" fontId="61" fillId="3" borderId="87" xfId="0" applyFont="1" applyFill="1" applyBorder="1" applyAlignment="1" applyProtection="1">
      <alignment horizontal="center" vertical="center"/>
      <protection locked="0"/>
    </xf>
    <xf numFmtId="0" fontId="61" fillId="3" borderId="48" xfId="0" applyFont="1" applyFill="1" applyBorder="1" applyAlignment="1" applyProtection="1">
      <alignment horizontal="center" vertical="center" shrinkToFit="1"/>
      <protection locked="0"/>
    </xf>
    <xf numFmtId="0" fontId="61" fillId="3" borderId="28" xfId="0" applyFont="1" applyFill="1" applyBorder="1" applyAlignment="1" applyProtection="1">
      <alignment horizontal="center" vertical="center" shrinkToFit="1"/>
      <protection locked="0"/>
    </xf>
    <xf numFmtId="0" fontId="61" fillId="0" borderId="80" xfId="0" applyFont="1" applyFill="1" applyBorder="1" applyAlignment="1" applyProtection="1">
      <alignment horizontal="center" vertical="center"/>
    </xf>
    <xf numFmtId="0" fontId="61" fillId="3" borderId="104" xfId="0" applyFont="1" applyFill="1" applyBorder="1" applyAlignment="1" applyProtection="1">
      <alignment horizontal="center" vertical="center" shrinkToFit="1"/>
      <protection locked="0"/>
    </xf>
    <xf numFmtId="0" fontId="61" fillId="3" borderId="166" xfId="0" applyFont="1" applyFill="1" applyBorder="1" applyAlignment="1" applyProtection="1">
      <alignment horizontal="center" vertical="center" shrinkToFit="1"/>
      <protection locked="0"/>
    </xf>
    <xf numFmtId="0" fontId="61" fillId="0" borderId="105" xfId="0" applyFont="1" applyFill="1" applyBorder="1" applyAlignment="1" applyProtection="1">
      <alignment horizontal="center" vertical="center"/>
    </xf>
    <xf numFmtId="0" fontId="61" fillId="0" borderId="123" xfId="0" applyFont="1" applyFill="1" applyBorder="1" applyAlignment="1" applyProtection="1">
      <alignment horizontal="center" vertical="center"/>
    </xf>
    <xf numFmtId="0" fontId="61" fillId="3" borderId="109" xfId="0" applyFont="1" applyFill="1" applyBorder="1" applyAlignment="1" applyProtection="1">
      <alignment horizontal="center" vertical="center"/>
      <protection locked="0"/>
    </xf>
    <xf numFmtId="0" fontId="61" fillId="3" borderId="88" xfId="0" applyFont="1" applyFill="1" applyBorder="1" applyAlignment="1" applyProtection="1">
      <alignment horizontal="center" vertical="center"/>
      <protection locked="0"/>
    </xf>
    <xf numFmtId="0" fontId="61" fillId="3" borderId="63" xfId="0" applyFont="1" applyFill="1" applyBorder="1" applyAlignment="1" applyProtection="1">
      <alignment horizontal="center" vertical="center" shrinkToFit="1"/>
      <protection locked="0"/>
    </xf>
    <xf numFmtId="0" fontId="61" fillId="3" borderId="111" xfId="0" applyFont="1" applyFill="1" applyBorder="1" applyAlignment="1" applyProtection="1">
      <alignment horizontal="center" vertical="center" shrinkToFit="1"/>
      <protection locked="0"/>
    </xf>
    <xf numFmtId="0" fontId="61" fillId="0" borderId="114" xfId="0" applyFont="1" applyFill="1" applyBorder="1" applyAlignment="1" applyProtection="1">
      <alignment horizontal="center" vertical="center"/>
    </xf>
    <xf numFmtId="179" fontId="63" fillId="0" borderId="80" xfId="0" applyNumberFormat="1" applyFont="1" applyFill="1" applyBorder="1" applyAlignment="1" applyProtection="1">
      <alignment horizontal="center" vertical="center" wrapText="1"/>
    </xf>
    <xf numFmtId="179" fontId="63" fillId="0" borderId="123" xfId="0" applyNumberFormat="1" applyFont="1" applyFill="1" applyBorder="1" applyAlignment="1" applyProtection="1">
      <alignment horizontal="center" vertical="center" wrapText="1"/>
    </xf>
    <xf numFmtId="179" fontId="63" fillId="0" borderId="0" xfId="0" applyNumberFormat="1" applyFont="1" applyFill="1" applyBorder="1" applyAlignment="1" applyProtection="1">
      <alignment horizontal="center" vertical="center" wrapText="1"/>
    </xf>
    <xf numFmtId="179" fontId="63" fillId="0" borderId="0" xfId="0" applyNumberFormat="1" applyFont="1" applyFill="1" applyBorder="1" applyAlignment="1" applyProtection="1">
      <alignment horizontal="left" vertical="center" wrapText="1"/>
    </xf>
    <xf numFmtId="179" fontId="63" fillId="0" borderId="80" xfId="0" applyNumberFormat="1" applyFont="1" applyFill="1" applyBorder="1" applyAlignment="1" applyProtection="1">
      <alignment horizontal="left" vertical="center" wrapText="1"/>
    </xf>
    <xf numFmtId="179" fontId="61" fillId="0" borderId="0" xfId="0" applyNumberFormat="1" applyFont="1" applyFill="1" applyAlignment="1" applyProtection="1">
      <alignment horizontal="center" vertical="center" shrinkToFit="1"/>
    </xf>
    <xf numFmtId="179" fontId="63" fillId="0" borderId="66" xfId="0" applyNumberFormat="1" applyFont="1" applyFill="1" applyBorder="1" applyAlignment="1" applyProtection="1">
      <alignment horizontal="left" vertical="center" wrapText="1"/>
    </xf>
    <xf numFmtId="179" fontId="61" fillId="0" borderId="34" xfId="0" applyNumberFormat="1" applyFont="1" applyFill="1" applyBorder="1" applyAlignment="1" applyProtection="1">
      <alignment horizontal="center" vertical="center" shrinkToFit="1"/>
    </xf>
    <xf numFmtId="186" fontId="61" fillId="0" borderId="104" xfId="0" applyNumberFormat="1" applyFont="1" applyFill="1" applyBorder="1" applyAlignment="1" applyProtection="1">
      <alignment horizontal="center" vertical="center" wrapText="1" shrinkToFit="1"/>
    </xf>
    <xf numFmtId="0" fontId="61" fillId="0" borderId="0" xfId="0" applyNumberFormat="1" applyFont="1" applyFill="1" applyBorder="1" applyAlignment="1" applyProtection="1">
      <alignment vertical="center"/>
      <protection locked="0"/>
    </xf>
    <xf numFmtId="0" fontId="61" fillId="3" borderId="69" xfId="0" applyNumberFormat="1" applyFont="1" applyFill="1" applyBorder="1" applyAlignment="1" applyProtection="1">
      <alignment horizontal="right" vertical="center"/>
      <protection locked="0"/>
    </xf>
    <xf numFmtId="0" fontId="61" fillId="0" borderId="69" xfId="0" applyNumberFormat="1" applyFont="1" applyFill="1" applyBorder="1" applyAlignment="1" applyProtection="1">
      <alignment horizontal="left" vertical="center"/>
      <protection locked="0"/>
    </xf>
    <xf numFmtId="0" fontId="61" fillId="0" borderId="69" xfId="0" applyNumberFormat="1" applyFont="1" applyFill="1" applyBorder="1" applyAlignment="1" applyProtection="1">
      <alignment horizontal="right" vertical="center"/>
      <protection locked="0"/>
    </xf>
    <xf numFmtId="0" fontId="52" fillId="0" borderId="69" xfId="0" applyNumberFormat="1" applyFont="1" applyFill="1" applyBorder="1" applyAlignment="1" applyProtection="1">
      <alignment horizontal="center" vertical="center" shrinkToFit="1"/>
    </xf>
    <xf numFmtId="0" fontId="52" fillId="3" borderId="77" xfId="0" applyFont="1" applyFill="1" applyBorder="1" applyAlignment="1" applyProtection="1">
      <alignment horizontal="center" vertical="center" wrapText="1"/>
      <protection locked="0"/>
    </xf>
    <xf numFmtId="0" fontId="52" fillId="3" borderId="69" xfId="0" applyFont="1" applyFill="1" applyBorder="1" applyAlignment="1" applyProtection="1">
      <alignment horizontal="center" vertical="center" wrapText="1"/>
      <protection locked="0"/>
    </xf>
    <xf numFmtId="0" fontId="52" fillId="0" borderId="34" xfId="0" applyFont="1" applyFill="1" applyBorder="1" applyAlignment="1" applyProtection="1">
      <alignment horizontal="center" vertical="center" shrinkToFit="1"/>
    </xf>
    <xf numFmtId="0" fontId="52" fillId="3" borderId="79" xfId="0" applyFont="1" applyFill="1" applyBorder="1" applyAlignment="1" applyProtection="1">
      <alignment horizontal="center" vertical="center" wrapText="1"/>
      <protection locked="0"/>
    </xf>
    <xf numFmtId="0" fontId="52" fillId="3" borderId="34" xfId="0" applyFont="1" applyFill="1" applyBorder="1" applyAlignment="1" applyProtection="1">
      <alignment horizontal="center" vertical="center" wrapText="1"/>
      <protection locked="0"/>
    </xf>
    <xf numFmtId="179" fontId="61" fillId="0" borderId="39" xfId="0" applyNumberFormat="1" applyFont="1" applyFill="1" applyBorder="1" applyAlignment="1" applyProtection="1">
      <alignment horizontal="center" vertical="center" shrinkToFit="1"/>
    </xf>
    <xf numFmtId="0" fontId="61" fillId="0" borderId="38" xfId="0" applyFont="1" applyFill="1" applyBorder="1" applyAlignment="1" applyProtection="1">
      <alignment horizontal="center" vertical="center" shrinkToFit="1"/>
    </xf>
    <xf numFmtId="0" fontId="61" fillId="0" borderId="39" xfId="0" applyFont="1" applyFill="1" applyBorder="1" applyAlignment="1" applyProtection="1">
      <alignment horizontal="center" vertical="center" shrinkToFit="1"/>
    </xf>
    <xf numFmtId="0" fontId="61" fillId="0" borderId="153" xfId="0" applyFont="1" applyFill="1" applyBorder="1" applyAlignment="1" applyProtection="1">
      <alignment horizontal="center" vertical="center" shrinkToFit="1"/>
    </xf>
    <xf numFmtId="0" fontId="61" fillId="0" borderId="69" xfId="0" applyFont="1" applyFill="1" applyBorder="1" applyAlignment="1" applyProtection="1">
      <alignment horizontal="center" vertical="center" shrinkToFit="1"/>
    </xf>
    <xf numFmtId="0" fontId="61" fillId="0" borderId="48" xfId="0" applyFont="1" applyFill="1" applyBorder="1" applyAlignment="1" applyProtection="1">
      <alignment horizontal="center" vertical="center" shrinkToFit="1"/>
    </xf>
    <xf numFmtId="0" fontId="61" fillId="0" borderId="0" xfId="0" applyFont="1" applyFill="1" applyBorder="1" applyAlignment="1" applyProtection="1">
      <alignment horizontal="center" vertical="center" shrinkToFit="1"/>
    </xf>
    <xf numFmtId="0" fontId="61" fillId="0" borderId="91" xfId="0" applyFont="1" applyFill="1" applyBorder="1" applyAlignment="1" applyProtection="1">
      <alignment horizontal="center" vertical="center" shrinkToFit="1"/>
    </xf>
    <xf numFmtId="0" fontId="61" fillId="0" borderId="72" xfId="0" applyFont="1" applyFill="1" applyBorder="1" applyAlignment="1" applyProtection="1">
      <alignment horizontal="center" vertical="center" shrinkToFit="1"/>
    </xf>
    <xf numFmtId="0" fontId="61" fillId="0" borderId="104" xfId="0" applyFont="1" applyFill="1" applyBorder="1" applyAlignment="1" applyProtection="1">
      <alignment horizontal="center" vertical="center" wrapText="1" shrinkToFit="1"/>
    </xf>
    <xf numFmtId="0" fontId="61" fillId="0" borderId="50" xfId="0" applyFont="1" applyFill="1" applyBorder="1" applyAlignment="1" applyProtection="1">
      <alignment horizontal="center" vertical="center" wrapText="1" shrinkToFit="1"/>
    </xf>
    <xf numFmtId="0" fontId="61" fillId="0" borderId="34" xfId="0" applyFont="1" applyFill="1" applyBorder="1" applyAlignment="1" applyProtection="1">
      <alignment horizontal="center" vertical="center" shrinkToFit="1"/>
    </xf>
    <xf numFmtId="0" fontId="52" fillId="0" borderId="59" xfId="0" applyFont="1" applyFill="1" applyBorder="1" applyAlignment="1" applyProtection="1">
      <alignment vertical="center"/>
    </xf>
    <xf numFmtId="0" fontId="61" fillId="3" borderId="97" xfId="0" applyFont="1" applyFill="1" applyBorder="1" applyAlignment="1" applyProtection="1">
      <alignment horizontal="center" vertical="center" shrinkToFit="1"/>
      <protection locked="0"/>
    </xf>
    <xf numFmtId="0" fontId="61" fillId="3" borderId="90" xfId="0" applyFont="1" applyFill="1" applyBorder="1" applyAlignment="1" applyProtection="1">
      <alignment horizontal="center" vertical="center" shrinkToFit="1"/>
      <protection locked="0"/>
    </xf>
    <xf numFmtId="0" fontId="63" fillId="0" borderId="113" xfId="0" applyFont="1" applyFill="1" applyBorder="1" applyAlignment="1" applyProtection="1">
      <alignment horizontal="left" vertical="center"/>
    </xf>
    <xf numFmtId="0" fontId="61" fillId="0" borderId="105" xfId="0" applyFont="1" applyFill="1" applyBorder="1" applyAlignment="1" applyProtection="1">
      <alignment horizontal="left" vertical="center"/>
    </xf>
    <xf numFmtId="0" fontId="62" fillId="0" borderId="113" xfId="0" applyFont="1" applyFill="1" applyBorder="1" applyAlignment="1" applyProtection="1">
      <alignment horizontal="center" vertical="center"/>
    </xf>
    <xf numFmtId="0" fontId="62" fillId="0" borderId="105" xfId="0" applyFont="1" applyFill="1" applyBorder="1" applyAlignment="1" applyProtection="1">
      <alignment vertical="center"/>
    </xf>
    <xf numFmtId="0" fontId="62" fillId="0" borderId="113" xfId="0" applyFont="1" applyFill="1" applyBorder="1" applyAlignment="1" applyProtection="1">
      <alignment horizontal="left" vertical="center"/>
    </xf>
    <xf numFmtId="0" fontId="62" fillId="0" borderId="105" xfId="0" applyFont="1" applyFill="1" applyBorder="1" applyAlignment="1" applyProtection="1">
      <alignment horizontal="left" vertical="center"/>
    </xf>
    <xf numFmtId="0" fontId="66" fillId="0" borderId="101" xfId="6" applyFont="1" applyFill="1" applyBorder="1" applyAlignment="1" applyProtection="1">
      <alignment horizontal="center" vertical="center"/>
    </xf>
    <xf numFmtId="0" fontId="66" fillId="0" borderId="102" xfId="6" applyFont="1" applyFill="1" applyBorder="1" applyAlignment="1" applyProtection="1">
      <alignment horizontal="center" vertical="center"/>
    </xf>
    <xf numFmtId="0" fontId="61" fillId="3" borderId="69" xfId="0" applyNumberFormat="1" applyFont="1" applyFill="1" applyBorder="1" applyAlignment="1" applyProtection="1">
      <alignment horizontal="right" vertical="center" shrinkToFit="1"/>
      <protection locked="0"/>
    </xf>
    <xf numFmtId="0" fontId="61" fillId="0" borderId="69" xfId="0" applyNumberFormat="1" applyFont="1" applyFill="1" applyBorder="1" applyAlignment="1" applyProtection="1">
      <alignment horizontal="left" vertical="center"/>
    </xf>
    <xf numFmtId="0" fontId="59" fillId="0" borderId="0" xfId="0" applyFont="1" applyFill="1" applyAlignment="1" applyProtection="1">
      <alignment vertical="center"/>
    </xf>
    <xf numFmtId="0" fontId="61" fillId="0" borderId="69" xfId="0" applyNumberFormat="1" applyFont="1" applyFill="1" applyBorder="1" applyAlignment="1" applyProtection="1">
      <alignment horizontal="right" vertical="center" shrinkToFit="1"/>
      <protection locked="0"/>
    </xf>
    <xf numFmtId="0" fontId="57" fillId="6" borderId="112" xfId="0" applyFont="1" applyFill="1" applyBorder="1" applyAlignment="1" applyProtection="1">
      <alignment horizontal="center" vertical="center"/>
    </xf>
    <xf numFmtId="0" fontId="52" fillId="3" borderId="81" xfId="0" applyFont="1" applyFill="1" applyBorder="1" applyAlignment="1" applyProtection="1">
      <alignment horizontal="center" vertical="center" wrapText="1"/>
      <protection locked="0"/>
    </xf>
    <xf numFmtId="0" fontId="52" fillId="3" borderId="66" xfId="0" applyFont="1" applyFill="1" applyBorder="1" applyAlignment="1" applyProtection="1">
      <alignment horizontal="center" vertical="center" wrapText="1"/>
      <protection locked="0"/>
    </xf>
    <xf numFmtId="0" fontId="57" fillId="6" borderId="114" xfId="0" applyFont="1" applyFill="1" applyBorder="1" applyAlignment="1" applyProtection="1">
      <alignment horizontal="center" vertical="center"/>
    </xf>
    <xf numFmtId="0" fontId="61" fillId="0" borderId="57" xfId="0" applyFont="1" applyFill="1" applyBorder="1" applyAlignment="1" applyProtection="1">
      <alignment horizontal="center" vertical="center"/>
    </xf>
    <xf numFmtId="0" fontId="61" fillId="0" borderId="46" xfId="0" applyFont="1" applyFill="1" applyBorder="1" applyAlignment="1" applyProtection="1">
      <alignment horizontal="center" vertical="center" shrinkToFit="1"/>
    </xf>
    <xf numFmtId="189" fontId="61" fillId="0" borderId="104" xfId="0" applyNumberFormat="1" applyFont="1" applyFill="1" applyBorder="1" applyAlignment="1" applyProtection="1">
      <alignment horizontal="center" vertical="center" shrinkToFit="1"/>
    </xf>
    <xf numFmtId="189" fontId="61" fillId="0" borderId="105" xfId="0" applyNumberFormat="1" applyFont="1" applyFill="1" applyBorder="1" applyAlignment="1" applyProtection="1">
      <alignment horizontal="center" vertical="center" shrinkToFit="1"/>
    </xf>
    <xf numFmtId="189" fontId="61" fillId="0" borderId="109" xfId="0" applyNumberFormat="1" applyFont="1" applyFill="1" applyBorder="1" applyAlignment="1" applyProtection="1">
      <alignment horizontal="center" vertical="center" shrinkToFit="1"/>
    </xf>
    <xf numFmtId="189" fontId="61" fillId="0" borderId="39" xfId="0" applyNumberFormat="1" applyFont="1" applyFill="1" applyBorder="1" applyAlignment="1" applyProtection="1">
      <alignment horizontal="center" vertical="center" wrapText="1" shrinkToFit="1"/>
    </xf>
    <xf numFmtId="189" fontId="61" fillId="0" borderId="116" xfId="0" applyNumberFormat="1" applyFont="1" applyFill="1" applyBorder="1" applyAlignment="1" applyProtection="1">
      <alignment horizontal="center" vertical="center" wrapText="1" shrinkToFit="1"/>
    </xf>
    <xf numFmtId="189" fontId="61" fillId="0" borderId="105" xfId="0" applyNumberFormat="1" applyFont="1" applyFill="1" applyBorder="1" applyAlignment="1" applyProtection="1">
      <alignment horizontal="center" vertical="center" wrapText="1" shrinkToFit="1"/>
    </xf>
    <xf numFmtId="189" fontId="61" fillId="0" borderId="123" xfId="0" applyNumberFormat="1" applyFont="1" applyFill="1" applyBorder="1" applyAlignment="1" applyProtection="1">
      <alignment horizontal="center" vertical="center" wrapText="1" shrinkToFit="1"/>
    </xf>
    <xf numFmtId="189" fontId="61" fillId="0" borderId="153" xfId="0" applyNumberFormat="1" applyFont="1" applyFill="1" applyBorder="1" applyAlignment="1" applyProtection="1">
      <alignment horizontal="center" vertical="center" shrinkToFit="1"/>
    </xf>
    <xf numFmtId="189" fontId="61" fillId="0" borderId="69" xfId="0" applyNumberFormat="1" applyFont="1" applyFill="1" applyBorder="1" applyAlignment="1" applyProtection="1">
      <alignment horizontal="center" vertical="center" shrinkToFit="1"/>
    </xf>
    <xf numFmtId="189" fontId="61" fillId="0" borderId="108" xfId="0" applyNumberFormat="1" applyFont="1" applyFill="1" applyBorder="1" applyAlignment="1" applyProtection="1">
      <alignment horizontal="center" vertical="center" shrinkToFit="1"/>
    </xf>
    <xf numFmtId="189" fontId="61" fillId="0" borderId="48" xfId="0" applyNumberFormat="1" applyFont="1" applyFill="1" applyBorder="1" applyAlignment="1" applyProtection="1">
      <alignment horizontal="center" vertical="center" shrinkToFit="1"/>
    </xf>
    <xf numFmtId="189" fontId="61" fillId="0" borderId="0" xfId="0" applyNumberFormat="1" applyFont="1" applyFill="1" applyAlignment="1" applyProtection="1">
      <alignment horizontal="center" vertical="center" shrinkToFit="1"/>
    </xf>
    <xf numFmtId="189" fontId="61" fillId="0" borderId="87" xfId="0" applyNumberFormat="1" applyFont="1" applyFill="1" applyBorder="1" applyAlignment="1" applyProtection="1">
      <alignment horizontal="center" vertical="center" shrinkToFit="1"/>
    </xf>
    <xf numFmtId="0" fontId="61" fillId="0" borderId="108" xfId="0" applyFont="1" applyFill="1" applyBorder="1" applyAlignment="1" applyProtection="1">
      <alignment horizontal="center" vertical="center" shrinkToFit="1"/>
    </xf>
    <xf numFmtId="0" fontId="61" fillId="0" borderId="87" xfId="0" applyFont="1" applyFill="1" applyBorder="1" applyAlignment="1" applyProtection="1">
      <alignment horizontal="center" vertical="center" shrinkToFit="1"/>
    </xf>
    <xf numFmtId="189" fontId="61" fillId="0" borderId="0" xfId="0" applyNumberFormat="1" applyFont="1" applyFill="1" applyBorder="1" applyAlignment="1" applyProtection="1">
      <alignment horizontal="center" vertical="center" shrinkToFit="1"/>
    </xf>
    <xf numFmtId="189" fontId="61" fillId="0" borderId="72" xfId="0" applyNumberFormat="1" applyFont="1" applyFill="1" applyBorder="1" applyAlignment="1" applyProtection="1">
      <alignment horizontal="center" vertical="center" wrapText="1" shrinkToFit="1"/>
    </xf>
    <xf numFmtId="189" fontId="61" fillId="0" borderId="82" xfId="0" applyNumberFormat="1" applyFont="1" applyFill="1" applyBorder="1" applyAlignment="1" applyProtection="1">
      <alignment horizontal="center" vertical="center" wrapText="1" shrinkToFit="1"/>
    </xf>
    <xf numFmtId="189" fontId="61" fillId="0" borderId="154" xfId="0" applyNumberFormat="1" applyFont="1" applyFill="1" applyBorder="1" applyAlignment="1" applyProtection="1">
      <alignment horizontal="center" vertical="center" shrinkToFit="1"/>
    </xf>
    <xf numFmtId="189" fontId="61" fillId="0" borderId="102" xfId="0" applyNumberFormat="1" applyFont="1" applyFill="1" applyBorder="1" applyAlignment="1" applyProtection="1">
      <alignment horizontal="center" vertical="center" shrinkToFit="1"/>
    </xf>
    <xf numFmtId="189" fontId="61" fillId="0" borderId="103" xfId="0" applyNumberFormat="1" applyFont="1" applyFill="1" applyBorder="1" applyAlignment="1" applyProtection="1">
      <alignment horizontal="center" vertical="center" shrinkToFit="1"/>
    </xf>
    <xf numFmtId="189" fontId="61" fillId="0" borderId="102" xfId="0" applyNumberFormat="1" applyFont="1" applyFill="1" applyBorder="1" applyAlignment="1" applyProtection="1">
      <alignment horizontal="center" vertical="center" wrapText="1" shrinkToFit="1"/>
    </xf>
    <xf numFmtId="189" fontId="61" fillId="0" borderId="118" xfId="0" applyNumberFormat="1" applyFont="1" applyFill="1" applyBorder="1" applyAlignment="1" applyProtection="1">
      <alignment horizontal="center" vertical="center" wrapText="1" shrinkToFit="1"/>
    </xf>
    <xf numFmtId="189" fontId="61" fillId="0" borderId="0" xfId="0" applyNumberFormat="1" applyFont="1" applyFill="1" applyBorder="1" applyAlignment="1" applyProtection="1">
      <alignment horizontal="center" vertical="center" wrapText="1" shrinkToFit="1"/>
    </xf>
    <xf numFmtId="189" fontId="61" fillId="0" borderId="80" xfId="0" applyNumberFormat="1" applyFont="1" applyFill="1" applyBorder="1" applyAlignment="1" applyProtection="1">
      <alignment horizontal="center" vertical="center" wrapText="1" shrinkToFit="1"/>
    </xf>
    <xf numFmtId="0" fontId="70" fillId="0" borderId="0" xfId="0" applyFont="1" applyFill="1" applyBorder="1" applyAlignment="1" applyProtection="1">
      <alignment horizontal="center" vertical="center"/>
    </xf>
    <xf numFmtId="0" fontId="52" fillId="0" borderId="0" xfId="0" applyFont="1" applyFill="1" applyBorder="1" applyAlignment="1" applyProtection="1">
      <alignment vertical="center"/>
    </xf>
    <xf numFmtId="0" fontId="59" fillId="0" borderId="0" xfId="0" applyFont="1" applyFill="1" applyBorder="1" applyAlignment="1" applyProtection="1">
      <alignment vertical="center"/>
    </xf>
    <xf numFmtId="0" fontId="61" fillId="0" borderId="104" xfId="0" applyNumberFormat="1" applyFont="1" applyFill="1" applyBorder="1" applyAlignment="1" applyProtection="1">
      <alignment horizontal="center" vertical="center" shrinkToFit="1"/>
    </xf>
    <xf numFmtId="0" fontId="61" fillId="0" borderId="105" xfId="0" applyNumberFormat="1" applyFont="1" applyFill="1" applyBorder="1" applyAlignment="1" applyProtection="1">
      <alignment horizontal="center" vertical="center" shrinkToFit="1"/>
    </xf>
    <xf numFmtId="0" fontId="61" fillId="0" borderId="123" xfId="0" applyFont="1" applyFill="1" applyBorder="1" applyAlignment="1" applyProtection="1">
      <alignment horizontal="center" vertical="center" shrinkToFit="1"/>
    </xf>
    <xf numFmtId="0" fontId="69" fillId="0" borderId="0" xfId="0" applyFont="1" applyFill="1" applyBorder="1" applyAlignment="1" applyProtection="1">
      <alignment vertical="center"/>
    </xf>
    <xf numFmtId="0" fontId="61" fillId="0" borderId="50" xfId="0" applyNumberFormat="1" applyFont="1" applyFill="1" applyBorder="1" applyAlignment="1" applyProtection="1">
      <alignment horizontal="center" vertical="center" shrinkToFit="1"/>
    </xf>
    <xf numFmtId="0" fontId="61" fillId="0" borderId="34" xfId="0" applyNumberFormat="1" applyFont="1" applyFill="1" applyBorder="1" applyAlignment="1" applyProtection="1">
      <alignment horizontal="center" vertical="center" shrinkToFit="1"/>
    </xf>
    <xf numFmtId="0" fontId="52" fillId="0" borderId="112" xfId="0" applyFont="1" applyFill="1" applyBorder="1" applyAlignment="1" applyProtection="1">
      <alignment vertical="center"/>
    </xf>
    <xf numFmtId="0" fontId="61" fillId="3" borderId="115" xfId="0" applyFont="1" applyFill="1" applyBorder="1" applyAlignment="1" applyProtection="1">
      <alignment horizontal="center" vertical="center" shrinkToFit="1"/>
      <protection locked="0"/>
    </xf>
    <xf numFmtId="0" fontId="61" fillId="0" borderId="123" xfId="0" applyFont="1" applyFill="1" applyBorder="1" applyAlignment="1" applyProtection="1">
      <alignment horizontal="left" vertical="center"/>
    </xf>
    <xf numFmtId="0" fontId="62" fillId="0" borderId="123" xfId="0" applyFont="1" applyFill="1" applyBorder="1" applyAlignment="1" applyProtection="1">
      <alignment vertical="center"/>
    </xf>
    <xf numFmtId="0" fontId="62" fillId="0" borderId="123" xfId="0" applyFont="1" applyFill="1" applyBorder="1" applyAlignment="1" applyProtection="1">
      <alignment horizontal="left" vertical="center"/>
    </xf>
    <xf numFmtId="0" fontId="66" fillId="0" borderId="118" xfId="6" applyFont="1" applyFill="1" applyBorder="1" applyAlignment="1" applyProtection="1">
      <alignment horizontal="center" vertical="center"/>
    </xf>
    <xf numFmtId="0" fontId="54" fillId="6" borderId="112" xfId="0" applyFont="1" applyFill="1" applyBorder="1" applyAlignment="1" applyProtection="1">
      <alignment horizontal="center" vertical="center"/>
    </xf>
    <xf numFmtId="179" fontId="63" fillId="0" borderId="0" xfId="0" applyNumberFormat="1" applyFont="1" applyFill="1" applyBorder="1" applyAlignment="1" applyProtection="1">
      <alignment vertical="center" wrapText="1"/>
    </xf>
    <xf numFmtId="179" fontId="63" fillId="0" borderId="0" xfId="0" applyNumberFormat="1" applyFont="1" applyFill="1" applyAlignment="1" applyProtection="1">
      <alignment vertical="center" wrapText="1"/>
    </xf>
    <xf numFmtId="179" fontId="63" fillId="0" borderId="29" xfId="0" applyNumberFormat="1" applyFont="1" applyFill="1" applyBorder="1" applyAlignment="1" applyProtection="1">
      <alignment horizontal="left" vertical="center" wrapText="1"/>
    </xf>
    <xf numFmtId="179" fontId="63" fillId="0" borderId="30" xfId="0" applyNumberFormat="1" applyFont="1" applyFill="1" applyBorder="1" applyAlignment="1" applyProtection="1">
      <alignment horizontal="left" vertical="center" wrapText="1"/>
    </xf>
    <xf numFmtId="0" fontId="57" fillId="6" borderId="4" xfId="0" applyFont="1" applyFill="1" applyBorder="1" applyAlignment="1" applyProtection="1">
      <alignment horizontal="center" vertical="center"/>
    </xf>
    <xf numFmtId="0" fontId="57" fillId="6" borderId="21" xfId="0" applyFont="1" applyFill="1" applyBorder="1" applyAlignment="1" applyProtection="1">
      <alignment horizontal="center" vertical="center"/>
    </xf>
    <xf numFmtId="0" fontId="61" fillId="0" borderId="136" xfId="0" applyFont="1" applyFill="1" applyBorder="1" applyAlignment="1" applyProtection="1">
      <alignment horizontal="center" vertical="center"/>
    </xf>
    <xf numFmtId="0" fontId="61" fillId="0" borderId="137" xfId="0" applyFont="1" applyFill="1" applyBorder="1" applyAlignment="1" applyProtection="1">
      <alignment horizontal="center" vertical="center"/>
    </xf>
    <xf numFmtId="0" fontId="61" fillId="0" borderId="169" xfId="0" applyFont="1" applyFill="1" applyBorder="1" applyAlignment="1" applyProtection="1">
      <alignment horizontal="center" vertical="center"/>
    </xf>
    <xf numFmtId="0" fontId="61" fillId="0" borderId="47" xfId="0" applyFont="1" applyFill="1" applyBorder="1" applyAlignment="1" applyProtection="1">
      <alignment horizontal="center" vertical="center"/>
    </xf>
    <xf numFmtId="179" fontId="59" fillId="0" borderId="144" xfId="0" applyNumberFormat="1" applyFont="1" applyFill="1" applyBorder="1" applyAlignment="1" applyProtection="1">
      <alignment horizontal="center" vertical="center"/>
    </xf>
    <xf numFmtId="179" fontId="59" fillId="0" borderId="148" xfId="0" applyNumberFormat="1" applyFont="1" applyFill="1" applyBorder="1" applyAlignment="1" applyProtection="1">
      <alignment horizontal="center" vertical="center"/>
    </xf>
    <xf numFmtId="20" fontId="59" fillId="0" borderId="149" xfId="0" applyNumberFormat="1" applyFont="1" applyFill="1" applyBorder="1" applyAlignment="1" applyProtection="1">
      <alignment horizontal="center" vertical="center"/>
    </xf>
    <xf numFmtId="0" fontId="59" fillId="0" borderId="149" xfId="0" applyFont="1" applyFill="1" applyBorder="1" applyAlignment="1" applyProtection="1">
      <alignment horizontal="center" vertical="center"/>
    </xf>
    <xf numFmtId="0" fontId="61" fillId="0" borderId="63" xfId="0" applyFont="1" applyFill="1" applyBorder="1" applyAlignment="1" applyProtection="1">
      <alignment horizontal="center" vertical="center" shrinkToFit="1"/>
    </xf>
    <xf numFmtId="0" fontId="61" fillId="0" borderId="63" xfId="0" applyFont="1" applyFill="1" applyBorder="1" applyAlignment="1" applyProtection="1">
      <alignment horizontal="center" vertical="center" shrinkToFit="1"/>
    </xf>
    <xf numFmtId="0" fontId="70" fillId="0" borderId="170" xfId="0" applyFont="1" applyFill="1" applyBorder="1" applyAlignment="1" applyProtection="1">
      <alignment horizontal="center" vertical="center" textRotation="255"/>
    </xf>
    <xf numFmtId="0" fontId="70" fillId="0" borderId="0" xfId="0" applyFont="1" applyFill="1" applyAlignment="1" applyProtection="1">
      <alignment horizontal="center" vertical="center" textRotation="255"/>
    </xf>
    <xf numFmtId="0" fontId="70" fillId="0" borderId="171" xfId="0" applyFont="1" applyFill="1" applyBorder="1" applyAlignment="1" applyProtection="1">
      <alignment horizontal="center" vertical="center" textRotation="255"/>
    </xf>
    <xf numFmtId="0" fontId="70" fillId="0" borderId="172" xfId="0" applyFont="1" applyFill="1" applyBorder="1" applyAlignment="1" applyProtection="1">
      <alignment horizontal="center" vertical="center"/>
    </xf>
    <xf numFmtId="0" fontId="70" fillId="0" borderId="0" xfId="0" applyFont="1" applyFill="1" applyAlignment="1" applyProtection="1">
      <alignment horizontal="center" vertical="center"/>
    </xf>
    <xf numFmtId="0" fontId="70" fillId="0" borderId="173" xfId="0" applyFont="1" applyFill="1" applyBorder="1" applyAlignment="1" applyProtection="1">
      <alignment horizontal="center" vertical="center"/>
    </xf>
    <xf numFmtId="0" fontId="70" fillId="0" borderId="162" xfId="0" applyFont="1" applyFill="1" applyBorder="1" applyAlignment="1" applyProtection="1">
      <alignment horizontal="center" vertical="center"/>
    </xf>
    <xf numFmtId="0" fontId="59" fillId="0" borderId="174" xfId="0" applyFont="1" applyFill="1" applyBorder="1" applyAlignment="1" applyProtection="1">
      <alignment horizontal="center" vertical="center" shrinkToFit="1"/>
    </xf>
    <xf numFmtId="0" fontId="59" fillId="0" borderId="175" xfId="0" applyFont="1" applyFill="1" applyBorder="1" applyAlignment="1" applyProtection="1">
      <alignment horizontal="center" vertical="center" shrinkToFit="1"/>
    </xf>
    <xf numFmtId="0" fontId="59" fillId="0" borderId="174" xfId="0" applyFont="1" applyFill="1" applyBorder="1" applyAlignment="1" applyProtection="1">
      <alignment horizontal="center" vertical="center"/>
    </xf>
    <xf numFmtId="0" fontId="59" fillId="0" borderId="175" xfId="0" applyFont="1" applyFill="1" applyBorder="1" applyAlignment="1" applyProtection="1">
      <alignment horizontal="center" vertical="center"/>
    </xf>
    <xf numFmtId="0" fontId="70" fillId="0" borderId="176" xfId="0" applyFont="1" applyFill="1" applyBorder="1" applyAlignment="1" applyProtection="1">
      <alignment horizontal="center" vertical="center" textRotation="255"/>
    </xf>
    <xf numFmtId="0" fontId="70" fillId="0" borderId="30" xfId="0" applyFont="1" applyFill="1" applyBorder="1" applyAlignment="1" applyProtection="1">
      <alignment horizontal="center" vertical="center" textRotation="255"/>
    </xf>
    <xf numFmtId="0" fontId="70" fillId="0" borderId="177" xfId="0" applyFont="1" applyFill="1" applyBorder="1" applyAlignment="1" applyProtection="1">
      <alignment horizontal="center" vertical="center" textRotation="255"/>
    </xf>
    <xf numFmtId="0" fontId="59" fillId="0" borderId="178" xfId="0" applyFont="1" applyFill="1" applyBorder="1" applyAlignment="1" applyProtection="1">
      <alignment horizontal="center" vertical="center"/>
    </xf>
    <xf numFmtId="0" fontId="59" fillId="0" borderId="179" xfId="0" applyFont="1" applyFill="1" applyBorder="1" applyAlignment="1" applyProtection="1">
      <alignment horizontal="center" vertical="center"/>
    </xf>
    <xf numFmtId="0" fontId="71" fillId="0" borderId="0" xfId="0" applyFont="1" applyFill="1" applyAlignment="1" applyProtection="1">
      <alignment horizontal="center" vertical="center" wrapText="1"/>
    </xf>
    <xf numFmtId="0" fontId="71" fillId="0" borderId="68" xfId="0" applyFont="1" applyFill="1" applyBorder="1" applyAlignment="1" applyProtection="1">
      <alignment horizontal="center" vertical="center" wrapText="1"/>
    </xf>
    <xf numFmtId="0" fontId="70" fillId="0" borderId="69"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xf>
    <xf numFmtId="0" fontId="71" fillId="0" borderId="74" xfId="0" applyFont="1" applyFill="1" applyBorder="1" applyAlignment="1" applyProtection="1">
      <alignment horizontal="center" vertical="center" wrapText="1"/>
    </xf>
    <xf numFmtId="0" fontId="59" fillId="0" borderId="105" xfId="0" applyFont="1" applyFill="1" applyBorder="1" applyAlignment="1" applyProtection="1">
      <alignment horizontal="center" vertical="center"/>
    </xf>
    <xf numFmtId="0" fontId="59" fillId="0" borderId="106" xfId="0" applyFont="1" applyFill="1" applyBorder="1" applyAlignment="1" applyProtection="1">
      <alignment horizontal="center" vertical="center"/>
    </xf>
    <xf numFmtId="189" fontId="59" fillId="0" borderId="180" xfId="0" applyNumberFormat="1" applyFont="1" applyFill="1" applyBorder="1" applyAlignment="1" applyProtection="1">
      <alignment horizontal="center" vertical="center"/>
    </xf>
    <xf numFmtId="189" fontId="59" fillId="0" borderId="105" xfId="0" applyNumberFormat="1" applyFont="1" applyFill="1" applyBorder="1" applyAlignment="1" applyProtection="1">
      <alignment horizontal="center" vertical="center"/>
    </xf>
    <xf numFmtId="0" fontId="59" fillId="0" borderId="105" xfId="0" applyFont="1" applyFill="1" applyBorder="1" applyAlignment="1" applyProtection="1">
      <alignment horizontal="center" vertical="center" shrinkToFit="1"/>
    </xf>
    <xf numFmtId="0" fontId="59" fillId="0" borderId="106" xfId="0" applyFont="1" applyFill="1" applyBorder="1" applyAlignment="1" applyProtection="1">
      <alignment horizontal="center" vertical="center" shrinkToFit="1"/>
    </xf>
    <xf numFmtId="189" fontId="59" fillId="0" borderId="181" xfId="0" applyNumberFormat="1" applyFont="1" applyFill="1" applyBorder="1" applyAlignment="1" applyProtection="1">
      <alignment horizontal="center" vertical="center"/>
    </xf>
    <xf numFmtId="189" fontId="59" fillId="0" borderId="182" xfId="0" applyNumberFormat="1" applyFont="1" applyFill="1" applyBorder="1" applyAlignment="1" applyProtection="1">
      <alignment horizontal="center" vertical="center"/>
    </xf>
    <xf numFmtId="0" fontId="59" fillId="0" borderId="102" xfId="0" applyFont="1" applyFill="1" applyBorder="1" applyAlignment="1" applyProtection="1">
      <alignment horizontal="center" vertical="center" shrinkToFit="1"/>
    </xf>
    <xf numFmtId="189" fontId="59" fillId="0" borderId="183" xfId="0" applyNumberFormat="1" applyFont="1" applyFill="1" applyBorder="1" applyAlignment="1" applyProtection="1">
      <alignment horizontal="center" vertical="center"/>
    </xf>
    <xf numFmtId="189" fontId="59" fillId="0" borderId="30" xfId="0" applyNumberFormat="1" applyFont="1" applyFill="1" applyBorder="1" applyAlignment="1" applyProtection="1">
      <alignment horizontal="center" vertical="center"/>
    </xf>
    <xf numFmtId="0" fontId="57" fillId="0" borderId="184" xfId="0" applyFont="1" applyFill="1" applyBorder="1" applyAlignment="1" applyProtection="1">
      <alignment horizontal="center" vertical="center"/>
    </xf>
    <xf numFmtId="0" fontId="57" fillId="0" borderId="34" xfId="0" applyFont="1" applyFill="1" applyBorder="1" applyAlignment="1" applyProtection="1">
      <alignment horizontal="center" vertical="center"/>
    </xf>
    <xf numFmtId="0" fontId="69" fillId="0" borderId="149" xfId="0" applyFont="1" applyFill="1" applyBorder="1" applyAlignment="1" applyProtection="1">
      <alignment horizontal="center" vertical="center"/>
    </xf>
    <xf numFmtId="179" fontId="59" fillId="0" borderId="185" xfId="0" applyNumberFormat="1" applyFont="1" applyFill="1" applyBorder="1" applyAlignment="1" applyProtection="1">
      <alignment horizontal="center" vertical="center"/>
    </xf>
    <xf numFmtId="179" fontId="59" fillId="0" borderId="186" xfId="0" applyNumberFormat="1" applyFont="1" applyFill="1" applyBorder="1" applyAlignment="1" applyProtection="1">
      <alignment horizontal="center" vertical="center"/>
    </xf>
    <xf numFmtId="0" fontId="69" fillId="0" borderId="187" xfId="0" applyFont="1" applyFill="1" applyBorder="1" applyAlignment="1" applyProtection="1">
      <alignment horizontal="center" vertical="center"/>
    </xf>
    <xf numFmtId="0" fontId="61" fillId="0" borderId="50" xfId="0" applyFont="1" applyFill="1" applyBorder="1" applyAlignment="1" applyProtection="1">
      <alignment horizontal="center" vertical="center" shrinkToFit="1"/>
    </xf>
    <xf numFmtId="0" fontId="61" fillId="0" borderId="30" xfId="0" applyFont="1" applyFill="1" applyBorder="1" applyAlignment="1" applyProtection="1">
      <alignment horizontal="center" vertical="center" shrinkToFit="1"/>
    </xf>
    <xf numFmtId="0" fontId="61" fillId="0" borderId="83" xfId="0" applyFont="1" applyFill="1" applyBorder="1" applyAlignment="1" applyProtection="1">
      <alignment horizontal="center" vertical="center" shrinkToFit="1"/>
    </xf>
    <xf numFmtId="189" fontId="61" fillId="0" borderId="150" xfId="0" applyNumberFormat="1" applyFont="1" applyFill="1" applyBorder="1" applyAlignment="1" applyProtection="1">
      <alignment horizontal="center" vertical="center" shrinkToFit="1"/>
    </xf>
    <xf numFmtId="189" fontId="61" fillId="0" borderId="30" xfId="0" applyNumberFormat="1" applyFont="1" applyFill="1" applyBorder="1" applyAlignment="1" applyProtection="1">
      <alignment horizontal="center" vertical="center" shrinkToFit="1"/>
    </xf>
    <xf numFmtId="189" fontId="61" fillId="0" borderId="83" xfId="0" applyNumberFormat="1" applyFont="1" applyFill="1" applyBorder="1" applyAlignment="1" applyProtection="1">
      <alignment horizontal="center" vertical="center" shrinkToFit="1"/>
    </xf>
    <xf numFmtId="0" fontId="61" fillId="0" borderId="30" xfId="0" applyFont="1" applyFill="1" applyBorder="1" applyAlignment="1" applyProtection="1">
      <alignment horizontal="center" vertical="center" shrinkToFit="1"/>
    </xf>
    <xf numFmtId="0" fontId="61" fillId="0" borderId="30" xfId="0" applyFont="1" applyFill="1" applyBorder="1" applyAlignment="1" applyProtection="1">
      <alignment vertical="center" shrinkToFit="1"/>
    </xf>
    <xf numFmtId="0" fontId="61" fillId="0" borderId="83" xfId="0" applyFont="1" applyFill="1" applyBorder="1" applyAlignment="1" applyProtection="1">
      <alignment horizontal="center" vertical="center" shrinkToFit="1"/>
    </xf>
    <xf numFmtId="0" fontId="70" fillId="0" borderId="188" xfId="0" applyFont="1" applyFill="1" applyBorder="1" applyAlignment="1" applyProtection="1">
      <alignment horizontal="center" vertical="center"/>
    </xf>
    <xf numFmtId="189" fontId="59" fillId="0" borderId="189" xfId="0" applyNumberFormat="1" applyFont="1" applyFill="1" applyBorder="1" applyAlignment="1" applyProtection="1">
      <alignment horizontal="center" vertical="center"/>
    </xf>
    <xf numFmtId="189" fontId="59" fillId="0" borderId="190" xfId="0" applyNumberFormat="1" applyFont="1" applyFill="1" applyBorder="1" applyAlignment="1" applyProtection="1">
      <alignment horizontal="center" vertical="center"/>
    </xf>
    <xf numFmtId="0" fontId="70" fillId="0" borderId="74" xfId="0" applyFont="1" applyFill="1" applyBorder="1" applyAlignment="1" applyProtection="1">
      <alignment horizontal="center" vertical="center"/>
    </xf>
    <xf numFmtId="0" fontId="70" fillId="0" borderId="162" xfId="0" applyFont="1" applyFill="1" applyBorder="1" applyAlignment="1" applyProtection="1">
      <alignment horizontal="center" vertical="center" wrapText="1"/>
    </xf>
    <xf numFmtId="0" fontId="70" fillId="0" borderId="191" xfId="0" applyFont="1" applyFill="1" applyBorder="1" applyAlignment="1" applyProtection="1">
      <alignment horizontal="center" vertical="center"/>
    </xf>
    <xf numFmtId="189" fontId="59" fillId="0" borderId="192" xfId="0" applyNumberFormat="1" applyFont="1" applyFill="1" applyBorder="1" applyAlignment="1" applyProtection="1">
      <alignment horizontal="center" vertical="center"/>
    </xf>
    <xf numFmtId="186" fontId="59" fillId="0" borderId="193" xfId="0" applyNumberFormat="1" applyFont="1" applyFill="1" applyBorder="1" applyAlignment="1" applyProtection="1">
      <alignment horizontal="center" vertical="center" wrapText="1"/>
    </xf>
    <xf numFmtId="0" fontId="59" fillId="0" borderId="193" xfId="0" applyFont="1" applyFill="1" applyBorder="1" applyAlignment="1" applyProtection="1">
      <alignment horizontal="center" vertical="center" wrapText="1"/>
    </xf>
    <xf numFmtId="189" fontId="59" fillId="0" borderId="193" xfId="0" applyNumberFormat="1" applyFont="1" applyFill="1" applyBorder="1" applyAlignment="1" applyProtection="1">
      <alignment horizontal="center" vertical="center"/>
    </xf>
    <xf numFmtId="0" fontId="59" fillId="0" borderId="180" xfId="0" applyFont="1" applyFill="1" applyBorder="1" applyAlignment="1" applyProtection="1">
      <alignment horizontal="center" vertical="center" wrapText="1"/>
    </xf>
    <xf numFmtId="0" fontId="59" fillId="0" borderId="105" xfId="0" applyFont="1" applyFill="1" applyBorder="1" applyAlignment="1" applyProtection="1">
      <alignment horizontal="center" vertical="center" wrapText="1"/>
    </xf>
    <xf numFmtId="0" fontId="59" fillId="0" borderId="192" xfId="0" applyFont="1" applyFill="1" applyBorder="1" applyAlignment="1" applyProtection="1">
      <alignment horizontal="center" vertical="center" wrapText="1"/>
    </xf>
    <xf numFmtId="189" fontId="59" fillId="0" borderId="194" xfId="0" applyNumberFormat="1" applyFont="1" applyFill="1" applyBorder="1" applyAlignment="1" applyProtection="1">
      <alignment horizontal="center" vertical="center"/>
    </xf>
    <xf numFmtId="186" fontId="59" fillId="0" borderId="195" xfId="0" applyNumberFormat="1" applyFont="1" applyFill="1" applyBorder="1" applyAlignment="1" applyProtection="1">
      <alignment horizontal="center" vertical="center" wrapText="1"/>
    </xf>
    <xf numFmtId="0" fontId="59" fillId="0" borderId="195" xfId="0" applyFont="1" applyFill="1" applyBorder="1" applyAlignment="1" applyProtection="1">
      <alignment horizontal="center" vertical="center" wrapText="1"/>
    </xf>
    <xf numFmtId="189" fontId="59" fillId="0" borderId="195" xfId="0" applyNumberFormat="1" applyFont="1" applyFill="1" applyBorder="1" applyAlignment="1" applyProtection="1">
      <alignment horizontal="center" vertical="center"/>
    </xf>
    <xf numFmtId="189" fontId="59" fillId="0" borderId="177" xfId="0" applyNumberFormat="1" applyFont="1" applyFill="1" applyBorder="1" applyAlignment="1" applyProtection="1">
      <alignment horizontal="center" vertical="center"/>
    </xf>
    <xf numFmtId="186" fontId="59" fillId="0" borderId="196" xfId="0" applyNumberFormat="1" applyFont="1" applyFill="1" applyBorder="1" applyAlignment="1" applyProtection="1">
      <alignment horizontal="center" vertical="center" wrapText="1"/>
    </xf>
    <xf numFmtId="0" fontId="59" fillId="0" borderId="196" xfId="0" applyFont="1" applyFill="1" applyBorder="1" applyAlignment="1" applyProtection="1">
      <alignment horizontal="center" vertical="center" wrapText="1"/>
    </xf>
    <xf numFmtId="189" fontId="59" fillId="0" borderId="197" xfId="0" applyNumberFormat="1" applyFont="1" applyFill="1" applyBorder="1" applyAlignment="1" applyProtection="1">
      <alignment horizontal="center" vertical="center"/>
    </xf>
    <xf numFmtId="189" fontId="59" fillId="0" borderId="198" xfId="0" applyNumberFormat="1" applyFont="1" applyFill="1" applyBorder="1" applyAlignment="1" applyProtection="1">
      <alignment horizontal="center" vertical="center"/>
    </xf>
    <xf numFmtId="0" fontId="61" fillId="3" borderId="150" xfId="0" applyFont="1" applyFill="1" applyBorder="1" applyAlignment="1" applyProtection="1">
      <alignment horizontal="center" vertical="center" shrinkToFit="1"/>
      <protection locked="0"/>
    </xf>
    <xf numFmtId="0" fontId="61" fillId="3" borderId="30" xfId="0" applyFont="1" applyFill="1" applyBorder="1" applyAlignment="1" applyProtection="1">
      <alignment horizontal="center" vertical="center" shrinkToFit="1"/>
      <protection locked="0"/>
    </xf>
    <xf numFmtId="0" fontId="61" fillId="3" borderId="88" xfId="0" applyFont="1" applyFill="1" applyBorder="1" applyAlignment="1" applyProtection="1">
      <alignment horizontal="center" vertical="center" shrinkToFit="1"/>
      <protection locked="0"/>
    </xf>
    <xf numFmtId="0" fontId="61" fillId="0" borderId="114" xfId="0" applyFont="1" applyFill="1" applyBorder="1" applyAlignment="1" applyProtection="1">
      <alignment horizontal="center" vertical="center" shrinkToFit="1"/>
    </xf>
    <xf numFmtId="0" fontId="61" fillId="0" borderId="150" xfId="0" applyFont="1" applyFill="1" applyBorder="1" applyAlignment="1" applyProtection="1">
      <alignment horizontal="center" vertical="center" shrinkToFit="1"/>
    </xf>
    <xf numFmtId="0" fontId="61" fillId="0" borderId="30" xfId="0" applyFont="1" applyFill="1" applyBorder="1" applyAlignment="1" applyProtection="1">
      <alignment horizontal="center" vertical="center" shrinkToFit="1"/>
    </xf>
    <xf numFmtId="0" fontId="61" fillId="0" borderId="88" xfId="0" applyFont="1" applyFill="1" applyBorder="1" applyAlignment="1" applyProtection="1">
      <alignment horizontal="center" vertical="center" shrinkToFit="1"/>
    </xf>
    <xf numFmtId="0" fontId="70" fillId="0" borderId="173" xfId="0" applyFont="1" applyFill="1" applyBorder="1" applyAlignment="1" applyProtection="1">
      <alignment horizontal="center" vertical="center" wrapText="1"/>
    </xf>
    <xf numFmtId="0" fontId="70" fillId="0" borderId="162" xfId="0" applyFont="1" applyFill="1" applyBorder="1" applyAlignment="1" applyProtection="1">
      <alignment vertical="center" wrapText="1"/>
    </xf>
    <xf numFmtId="0" fontId="70" fillId="0" borderId="199" xfId="0" applyFont="1" applyFill="1" applyBorder="1" applyAlignment="1" applyProtection="1">
      <alignment horizontal="center" vertical="center" wrapText="1"/>
    </xf>
    <xf numFmtId="189" fontId="59" fillId="0" borderId="200" xfId="0" applyNumberFormat="1" applyFont="1" applyFill="1" applyBorder="1" applyAlignment="1" applyProtection="1">
      <alignment horizontal="center" vertical="center"/>
    </xf>
    <xf numFmtId="0" fontId="61" fillId="0" borderId="66" xfId="0" applyFont="1" applyFill="1" applyBorder="1" applyAlignment="1" applyProtection="1">
      <alignment horizontal="center" vertical="center" shrinkToFit="1"/>
    </xf>
    <xf numFmtId="179" fontId="63" fillId="0" borderId="30" xfId="0" applyNumberFormat="1" applyFont="1" applyFill="1" applyBorder="1" applyAlignment="1" applyProtection="1">
      <alignment horizontal="center" vertical="center" wrapText="1"/>
    </xf>
    <xf numFmtId="20" fontId="69" fillId="0" borderId="149" xfId="0" applyNumberFormat="1" applyFont="1" applyFill="1" applyBorder="1" applyAlignment="1" applyProtection="1">
      <alignment horizontal="center" vertical="center"/>
    </xf>
    <xf numFmtId="0" fontId="70" fillId="0" borderId="199" xfId="0" applyFont="1" applyFill="1" applyBorder="1" applyAlignment="1" applyProtection="1">
      <alignment vertical="center" wrapText="1"/>
    </xf>
    <xf numFmtId="0" fontId="70" fillId="0" borderId="199" xfId="0" applyFont="1" applyFill="1" applyBorder="1" applyAlignment="1" applyProtection="1">
      <alignment horizontal="center" vertical="center" shrinkToFit="1"/>
    </xf>
    <xf numFmtId="0" fontId="61" fillId="0" borderId="150" xfId="0" applyFont="1" applyFill="1" applyBorder="1" applyAlignment="1" applyProtection="1">
      <alignment horizontal="center" vertical="center" shrinkToFit="1"/>
    </xf>
    <xf numFmtId="0" fontId="70" fillId="0" borderId="199" xfId="0" applyFont="1" applyFill="1" applyBorder="1" applyAlignment="1" applyProtection="1">
      <alignment vertical="center" shrinkToFit="1"/>
    </xf>
    <xf numFmtId="0" fontId="70" fillId="0" borderId="69" xfId="0" applyFont="1" applyFill="1" applyBorder="1" applyAlignment="1" applyProtection="1">
      <alignment horizontal="center" vertical="center" shrinkToFit="1"/>
    </xf>
    <xf numFmtId="0" fontId="70" fillId="0" borderId="74" xfId="0" applyFont="1" applyFill="1" applyBorder="1" applyAlignment="1" applyProtection="1">
      <alignment horizontal="center" vertical="center" shrinkToFit="1"/>
    </xf>
    <xf numFmtId="0" fontId="70" fillId="0" borderId="201" xfId="0" applyFont="1" applyFill="1" applyBorder="1" applyAlignment="1" applyProtection="1">
      <alignment horizontal="center" vertical="center"/>
    </xf>
    <xf numFmtId="0" fontId="70" fillId="0" borderId="202" xfId="0" applyFont="1" applyFill="1" applyBorder="1" applyAlignment="1" applyProtection="1">
      <alignment horizontal="center" vertical="center"/>
    </xf>
    <xf numFmtId="186" fontId="59" fillId="0" borderId="201" xfId="0" applyNumberFormat="1" applyFont="1" applyFill="1" applyBorder="1" applyAlignment="1" applyProtection="1">
      <alignment horizontal="center" vertical="center" wrapText="1"/>
    </xf>
    <xf numFmtId="186" fontId="59" fillId="0" borderId="69" xfId="0" applyNumberFormat="1" applyFont="1" applyFill="1" applyBorder="1" applyAlignment="1" applyProtection="1">
      <alignment horizontal="center" vertical="center" wrapText="1"/>
    </xf>
    <xf numFmtId="186" fontId="59" fillId="0" borderId="202" xfId="0" applyNumberFormat="1" applyFont="1" applyFill="1" applyBorder="1" applyAlignment="1" applyProtection="1">
      <alignment horizontal="center" vertical="center" wrapText="1"/>
    </xf>
    <xf numFmtId="189" fontId="59" fillId="0" borderId="201" xfId="0" applyNumberFormat="1" applyFont="1" applyFill="1" applyBorder="1" applyAlignment="1" applyProtection="1">
      <alignment horizontal="center" vertical="center" wrapText="1"/>
    </xf>
    <xf numFmtId="189" fontId="59" fillId="0" borderId="69" xfId="0" applyNumberFormat="1" applyFont="1" applyFill="1" applyBorder="1" applyAlignment="1" applyProtection="1">
      <alignment horizontal="center" vertical="center" wrapText="1"/>
    </xf>
    <xf numFmtId="0" fontId="59" fillId="0" borderId="198" xfId="0" applyFont="1" applyFill="1" applyBorder="1" applyAlignment="1" applyProtection="1">
      <alignment horizontal="center" vertical="center"/>
    </xf>
    <xf numFmtId="179" fontId="63" fillId="0" borderId="114" xfId="0" applyNumberFormat="1" applyFont="1" applyFill="1" applyBorder="1" applyAlignment="1" applyProtection="1">
      <alignment horizontal="left" vertical="center" wrapText="1"/>
    </xf>
    <xf numFmtId="0" fontId="57" fillId="6" borderId="65" xfId="0" applyFont="1" applyFill="1" applyBorder="1" applyAlignment="1" applyProtection="1">
      <alignment horizontal="center" vertical="center"/>
    </xf>
    <xf numFmtId="0" fontId="61" fillId="0" borderId="88" xfId="0" applyFont="1" applyFill="1" applyBorder="1" applyAlignment="1" applyProtection="1">
      <alignment horizontal="center" vertical="center" shrinkToFit="1"/>
    </xf>
    <xf numFmtId="0" fontId="70" fillId="0" borderId="203" xfId="0" applyFont="1" applyFill="1" applyBorder="1" applyAlignment="1" applyProtection="1">
      <alignment horizontal="center" vertical="center"/>
    </xf>
    <xf numFmtId="189" fontId="70" fillId="0" borderId="174" xfId="0" applyNumberFormat="1" applyFont="1" applyFill="1" applyBorder="1" applyAlignment="1" applyProtection="1">
      <alignment horizontal="center" vertical="center"/>
    </xf>
    <xf numFmtId="189" fontId="70" fillId="0" borderId="175" xfId="0" applyNumberFormat="1" applyFont="1" applyFill="1" applyBorder="1" applyAlignment="1" applyProtection="1">
      <alignment horizontal="center" vertical="center"/>
    </xf>
    <xf numFmtId="189" fontId="70" fillId="0" borderId="204" xfId="0" applyNumberFormat="1" applyFont="1" applyFill="1" applyBorder="1" applyAlignment="1" applyProtection="1">
      <alignment horizontal="center" vertical="center"/>
    </xf>
    <xf numFmtId="189" fontId="70" fillId="0" borderId="178" xfId="0" applyNumberFormat="1" applyFont="1" applyFill="1" applyBorder="1" applyAlignment="1" applyProtection="1">
      <alignment horizontal="center" vertical="center"/>
    </xf>
    <xf numFmtId="189" fontId="70" fillId="0" borderId="179" xfId="0" applyNumberFormat="1" applyFont="1" applyFill="1" applyBorder="1" applyAlignment="1" applyProtection="1">
      <alignment horizontal="center" vertical="center"/>
    </xf>
    <xf numFmtId="189" fontId="70" fillId="0" borderId="205" xfId="0" applyNumberFormat="1" applyFont="1" applyFill="1" applyBorder="1" applyAlignment="1" applyProtection="1">
      <alignment horizontal="center" vertical="center"/>
    </xf>
    <xf numFmtId="0" fontId="70" fillId="0" borderId="80" xfId="0" applyFont="1" applyFill="1" applyBorder="1" applyAlignment="1" applyProtection="1">
      <alignment horizontal="center" vertical="center"/>
    </xf>
    <xf numFmtId="0" fontId="70" fillId="0" borderId="81" xfId="0" applyFont="1" applyFill="1" applyBorder="1" applyAlignment="1" applyProtection="1">
      <alignment horizontal="center" vertical="center"/>
    </xf>
    <xf numFmtId="189" fontId="70" fillId="0" borderId="69" xfId="0" applyNumberFormat="1" applyFont="1" applyFill="1" applyBorder="1" applyAlignment="1" applyProtection="1">
      <alignment horizontal="center" vertical="center"/>
    </xf>
    <xf numFmtId="189" fontId="70" fillId="0" borderId="81" xfId="0" applyNumberFormat="1" applyFont="1" applyFill="1" applyBorder="1" applyAlignment="1" applyProtection="1">
      <alignment horizontal="center" vertical="center"/>
    </xf>
    <xf numFmtId="189" fontId="70" fillId="0" borderId="150" xfId="0" applyNumberFormat="1" applyFont="1" applyFill="1" applyBorder="1" applyAlignment="1" applyProtection="1">
      <alignment horizontal="center" vertical="center"/>
    </xf>
    <xf numFmtId="189" fontId="70" fillId="0" borderId="30" xfId="0" applyNumberFormat="1" applyFont="1" applyFill="1" applyBorder="1" applyAlignment="1" applyProtection="1">
      <alignment horizontal="center" vertical="center"/>
    </xf>
    <xf numFmtId="189" fontId="70" fillId="0" borderId="114" xfId="0" applyNumberFormat="1" applyFont="1" applyFill="1" applyBorder="1" applyAlignment="1" applyProtection="1">
      <alignment horizontal="center" vertical="center"/>
    </xf>
    <xf numFmtId="189" fontId="57" fillId="0" borderId="79" xfId="0" applyNumberFormat="1" applyFont="1" applyFill="1" applyBorder="1" applyAlignment="1" applyProtection="1">
      <alignment horizontal="center" vertical="center"/>
    </xf>
    <xf numFmtId="189" fontId="57" fillId="0" borderId="34" xfId="0" applyNumberFormat="1" applyFont="1" applyFill="1" applyBorder="1" applyAlignment="1" applyProtection="1">
      <alignment horizontal="center" vertical="center"/>
    </xf>
    <xf numFmtId="189" fontId="57" fillId="0" borderId="66" xfId="0" applyNumberFormat="1" applyFont="1" applyFill="1" applyBorder="1" applyAlignment="1" applyProtection="1">
      <alignment horizontal="center" vertical="center"/>
    </xf>
    <xf numFmtId="0" fontId="70" fillId="0" borderId="0" xfId="0" applyFont="1" applyFill="1" applyBorder="1" applyAlignment="1" applyProtection="1">
      <alignment horizontal="center" vertical="center" wrapText="1"/>
    </xf>
    <xf numFmtId="0" fontId="72" fillId="0" borderId="0" xfId="0" applyFont="1" applyFill="1" applyAlignment="1" applyProtection="1">
      <alignment vertical="center"/>
    </xf>
    <xf numFmtId="0" fontId="73" fillId="0" borderId="0" xfId="0" applyFont="1" applyFill="1" applyAlignment="1" applyProtection="1"/>
    <xf numFmtId="0" fontId="74" fillId="0" borderId="0" xfId="0" applyFont="1" applyFill="1" applyAlignment="1" applyProtection="1">
      <alignment horizontal="center" vertical="center"/>
    </xf>
    <xf numFmtId="0" fontId="75" fillId="0" borderId="0" xfId="0" applyFont="1" applyFill="1" applyAlignment="1" applyProtection="1">
      <alignment horizontal="center" vertical="center" wrapText="1"/>
    </xf>
    <xf numFmtId="0" fontId="73" fillId="0" borderId="0" xfId="0" applyFont="1" applyFill="1" applyAlignment="1" applyProtection="1">
      <alignment horizontal="center" vertical="center" wrapText="1"/>
    </xf>
    <xf numFmtId="0" fontId="73" fillId="0" borderId="0" xfId="0" applyFont="1" applyFill="1" applyAlignment="1" applyProtection="1">
      <alignment horizontal="center" vertical="center"/>
    </xf>
    <xf numFmtId="0" fontId="76" fillId="0" borderId="0" xfId="0" applyFont="1" applyFill="1" applyAlignment="1" applyProtection="1">
      <alignment horizontal="center" vertical="center"/>
    </xf>
    <xf numFmtId="0" fontId="77" fillId="0" borderId="0" xfId="0" applyFont="1" applyFill="1" applyAlignment="1" applyProtection="1">
      <alignment vertical="center"/>
    </xf>
    <xf numFmtId="0" fontId="76" fillId="10" borderId="0" xfId="0" applyFont="1" applyFill="1" applyAlignment="1" applyProtection="1">
      <alignment horizontal="center" vertical="center"/>
    </xf>
    <xf numFmtId="0" fontId="78" fillId="0" borderId="0" xfId="0" applyFont="1" applyFill="1" applyAlignment="1" applyProtection="1">
      <alignment horizontal="center" vertical="center"/>
    </xf>
    <xf numFmtId="0" fontId="79" fillId="11" borderId="37" xfId="0" applyFont="1" applyFill="1" applyBorder="1" applyAlignment="1" applyProtection="1">
      <alignment horizontal="center" vertical="center"/>
    </xf>
    <xf numFmtId="0" fontId="80" fillId="0" borderId="37" xfId="0" applyNumberFormat="1" applyFont="1" applyFill="1" applyBorder="1" applyAlignment="1" applyProtection="1">
      <alignment horizontal="center" vertical="center"/>
    </xf>
    <xf numFmtId="0" fontId="79" fillId="11" borderId="206" xfId="0" applyFont="1" applyFill="1" applyBorder="1" applyAlignment="1" applyProtection="1">
      <alignment horizontal="center" vertical="center"/>
    </xf>
    <xf numFmtId="0" fontId="80" fillId="0" borderId="207" xfId="0" applyFont="1" applyFill="1" applyBorder="1" applyAlignment="1" applyProtection="1">
      <alignment horizontal="center" vertical="center"/>
    </xf>
    <xf numFmtId="0" fontId="80" fillId="0" borderId="13" xfId="0" applyFont="1" applyFill="1" applyBorder="1" applyAlignment="1" applyProtection="1">
      <alignment horizontal="center" vertical="center"/>
    </xf>
    <xf numFmtId="0" fontId="79" fillId="11" borderId="26" xfId="0" applyFont="1" applyFill="1" applyBorder="1" applyAlignment="1" applyProtection="1">
      <alignment horizontal="center" vertical="center"/>
    </xf>
    <xf numFmtId="0" fontId="79" fillId="11" borderId="14" xfId="0" applyFont="1" applyFill="1" applyBorder="1" applyAlignment="1" applyProtection="1">
      <alignment horizontal="center" vertical="center"/>
    </xf>
    <xf numFmtId="0" fontId="79" fillId="11" borderId="13" xfId="0" applyFont="1" applyFill="1" applyBorder="1" applyAlignment="1" applyProtection="1">
      <alignment horizontal="center" vertical="center"/>
    </xf>
    <xf numFmtId="0" fontId="79" fillId="11" borderId="38" xfId="0" applyFont="1" applyFill="1" applyBorder="1" applyAlignment="1" applyProtection="1">
      <alignment horizontal="center" vertical="center"/>
    </xf>
    <xf numFmtId="0" fontId="73" fillId="0" borderId="26" xfId="0" applyFont="1" applyFill="1" applyBorder="1" applyAlignment="1" applyProtection="1">
      <alignment horizontal="center" vertical="center"/>
    </xf>
    <xf numFmtId="49" fontId="73" fillId="3" borderId="14" xfId="0" applyNumberFormat="1" applyFont="1" applyFill="1" applyBorder="1" applyAlignment="1" applyProtection="1">
      <alignment horizontal="center" vertical="center"/>
      <protection locked="0"/>
    </xf>
    <xf numFmtId="49" fontId="73" fillId="3" borderId="13" xfId="0" applyNumberFormat="1" applyFont="1" applyFill="1" applyBorder="1" applyAlignment="1" applyProtection="1">
      <alignment horizontal="center" vertical="center"/>
      <protection locked="0"/>
    </xf>
    <xf numFmtId="49" fontId="73" fillId="3" borderId="26" xfId="0" applyNumberFormat="1" applyFont="1" applyFill="1" applyBorder="1" applyAlignment="1" applyProtection="1">
      <alignment horizontal="center" vertical="center"/>
      <protection locked="0"/>
    </xf>
    <xf numFmtId="0" fontId="73" fillId="0" borderId="37" xfId="0" applyFont="1" applyFill="1" applyBorder="1" applyAlignment="1" applyProtection="1">
      <alignment horizontal="center" vertical="center"/>
    </xf>
    <xf numFmtId="49" fontId="73" fillId="3" borderId="37" xfId="0" applyNumberFormat="1" applyFont="1" applyFill="1" applyBorder="1" applyAlignment="1" applyProtection="1">
      <alignment horizontal="center" vertical="center"/>
      <protection locked="0"/>
    </xf>
    <xf numFmtId="0" fontId="73" fillId="0" borderId="39" xfId="0" applyFont="1" applyFill="1" applyBorder="1" applyAlignment="1" applyProtection="1">
      <alignment horizontal="left" vertical="center"/>
    </xf>
    <xf numFmtId="0" fontId="81" fillId="0" borderId="0" xfId="0" applyFont="1" applyFill="1" applyAlignment="1" applyProtection="1">
      <alignment horizontal="left" vertical="center"/>
    </xf>
    <xf numFmtId="0" fontId="82" fillId="0" borderId="0" xfId="0" applyFont="1" applyFill="1" applyAlignment="1" applyProtection="1">
      <alignment horizontal="left" vertical="center" shrinkToFit="1"/>
    </xf>
    <xf numFmtId="0" fontId="82" fillId="0" borderId="0" xfId="0" applyFont="1" applyFill="1" applyAlignment="1" applyProtection="1">
      <alignment horizontal="left" vertical="center"/>
    </xf>
    <xf numFmtId="0" fontId="73" fillId="0" borderId="0" xfId="0" applyFont="1" applyFill="1" applyAlignment="1" applyProtection="1">
      <alignment horizontal="left"/>
    </xf>
    <xf numFmtId="0" fontId="76" fillId="0" borderId="0" xfId="0" applyFont="1" applyFill="1" applyAlignment="1" applyProtection="1">
      <alignment vertical="center"/>
    </xf>
    <xf numFmtId="0" fontId="76" fillId="12" borderId="0" xfId="0" applyFont="1" applyFill="1" applyAlignment="1" applyProtection="1">
      <alignment vertical="center"/>
    </xf>
    <xf numFmtId="0" fontId="82" fillId="0" borderId="0" xfId="0" applyFont="1" applyFill="1" applyAlignment="1" applyProtection="1">
      <alignment horizontal="center" vertical="center"/>
    </xf>
    <xf numFmtId="0" fontId="83" fillId="0" borderId="0" xfId="0" applyFont="1" applyAlignment="1" applyProtection="1">
      <alignment vertical="center"/>
    </xf>
    <xf numFmtId="0" fontId="80" fillId="0" borderId="0" xfId="0" applyFont="1" applyProtection="1"/>
    <xf numFmtId="0" fontId="84" fillId="0" borderId="0" xfId="0" applyFont="1" applyAlignment="1" applyProtection="1">
      <alignment horizontal="center" vertical="center"/>
    </xf>
    <xf numFmtId="0" fontId="85" fillId="0" borderId="0" xfId="0" applyFont="1" applyAlignment="1" applyProtection="1">
      <alignment horizontal="center" vertical="center" wrapText="1"/>
    </xf>
    <xf numFmtId="0" fontId="80" fillId="0" borderId="0" xfId="0" applyFont="1" applyAlignment="1" applyProtection="1">
      <alignment horizontal="center" vertical="center" wrapText="1"/>
    </xf>
    <xf numFmtId="0" fontId="80" fillId="0" borderId="0" xfId="0" applyFont="1" applyAlignment="1" applyProtection="1">
      <alignment horizontal="center" vertical="center"/>
    </xf>
    <xf numFmtId="0" fontId="86" fillId="0" borderId="0" xfId="0" applyFont="1" applyAlignment="1" applyProtection="1">
      <alignment horizontal="center" vertical="center"/>
    </xf>
    <xf numFmtId="0" fontId="87" fillId="13" borderId="37" xfId="0" applyFont="1" applyFill="1" applyBorder="1" applyAlignment="1" applyProtection="1">
      <alignment horizontal="center" vertical="center"/>
    </xf>
    <xf numFmtId="0" fontId="87" fillId="13" borderId="14" xfId="0" applyFont="1" applyFill="1" applyBorder="1" applyAlignment="1" applyProtection="1">
      <alignment horizontal="center" vertical="center"/>
    </xf>
    <xf numFmtId="0" fontId="88" fillId="0" borderId="37" xfId="0" applyFont="1" applyBorder="1" applyAlignment="1" applyProtection="1">
      <alignment horizontal="center" vertical="center"/>
    </xf>
    <xf numFmtId="0" fontId="87" fillId="13" borderId="38" xfId="0" applyFont="1" applyFill="1" applyBorder="1" applyAlignment="1" applyProtection="1">
      <alignment horizontal="center" vertical="center"/>
    </xf>
    <xf numFmtId="0" fontId="87" fillId="13" borderId="26" xfId="0" applyFont="1" applyFill="1" applyBorder="1" applyAlignment="1" applyProtection="1">
      <alignment horizontal="center" vertical="center"/>
    </xf>
    <xf numFmtId="0" fontId="80" fillId="0" borderId="26" xfId="0" applyFont="1" applyBorder="1" applyAlignment="1" applyProtection="1">
      <alignment horizontal="center" vertical="center"/>
    </xf>
    <xf numFmtId="49" fontId="80" fillId="0" borderId="26" xfId="0" applyNumberFormat="1" applyFont="1" applyBorder="1" applyAlignment="1" applyProtection="1">
      <alignment horizontal="center" vertical="center"/>
    </xf>
    <xf numFmtId="49" fontId="80" fillId="3" borderId="26" xfId="0" applyNumberFormat="1" applyFont="1" applyFill="1" applyBorder="1" applyAlignment="1" applyProtection="1">
      <alignment horizontal="center" vertical="center"/>
      <protection locked="0"/>
    </xf>
    <xf numFmtId="49" fontId="80" fillId="3" borderId="37" xfId="0" applyNumberFormat="1" applyFont="1" applyFill="1" applyBorder="1" applyAlignment="1" applyProtection="1">
      <alignment horizontal="center" vertical="center"/>
      <protection locked="0"/>
    </xf>
    <xf numFmtId="0" fontId="80" fillId="0" borderId="37" xfId="0" applyFont="1" applyBorder="1" applyAlignment="1" applyProtection="1">
      <alignment horizontal="center" vertical="center"/>
    </xf>
    <xf numFmtId="49" fontId="80" fillId="0" borderId="37" xfId="0" applyNumberFormat="1" applyFont="1" applyBorder="1" applyAlignment="1" applyProtection="1">
      <alignment horizontal="center" vertical="center"/>
    </xf>
    <xf numFmtId="0" fontId="80" fillId="0" borderId="0" xfId="0" applyFont="1" applyAlignment="1" applyProtection="1">
      <alignment horizontal="left" vertical="center"/>
    </xf>
    <xf numFmtId="49" fontId="80" fillId="0" borderId="208" xfId="0" applyNumberFormat="1" applyFont="1" applyBorder="1" applyAlignment="1" applyProtection="1">
      <alignment horizontal="center" vertical="center"/>
    </xf>
    <xf numFmtId="49" fontId="80" fillId="0" borderId="209" xfId="0" applyNumberFormat="1" applyFont="1" applyBorder="1" applyAlignment="1" applyProtection="1">
      <alignment horizontal="center" vertical="center"/>
    </xf>
    <xf numFmtId="0" fontId="89" fillId="0" borderId="0" xfId="0" applyFont="1" applyAlignment="1" applyProtection="1">
      <alignment horizontal="center" vertical="center" shrinkToFit="1"/>
    </xf>
    <xf numFmtId="49" fontId="80" fillId="0" borderId="0" xfId="0" applyNumberFormat="1" applyFont="1" applyAlignment="1" applyProtection="1">
      <alignment horizontal="center" vertical="center"/>
    </xf>
    <xf numFmtId="0" fontId="90" fillId="0" borderId="0" xfId="0" applyFont="1" applyAlignment="1" applyProtection="1">
      <alignment horizontal="left" vertical="center"/>
    </xf>
    <xf numFmtId="0" fontId="86" fillId="0" borderId="0" xfId="0" applyFont="1" applyAlignment="1" applyProtection="1">
      <alignment horizontal="left" vertical="center"/>
    </xf>
    <xf numFmtId="0" fontId="86" fillId="0" borderId="0" xfId="0" applyFont="1" applyAlignment="1" applyProtection="1">
      <alignment horizontal="left" vertical="center" shrinkToFit="1"/>
    </xf>
    <xf numFmtId="0" fontId="80" fillId="0" borderId="0" xfId="0" applyFont="1" applyAlignment="1" applyProtection="1">
      <alignment horizontal="left"/>
    </xf>
    <xf numFmtId="0" fontId="91" fillId="0" borderId="0" xfId="0" applyFont="1" applyAlignment="1" applyProtection="1">
      <alignment vertical="center"/>
    </xf>
    <xf numFmtId="0" fontId="92" fillId="0" borderId="0" xfId="0" applyFont="1" applyFill="1" applyAlignment="1" applyProtection="1"/>
    <xf numFmtId="0" fontId="93" fillId="0" borderId="0" xfId="0" applyFont="1" applyProtection="1"/>
    <xf numFmtId="0" fontId="84" fillId="0" borderId="0" xfId="0" applyFont="1" applyAlignment="1" applyProtection="1">
      <alignment horizontal="center" vertical="center" shrinkToFit="1"/>
    </xf>
    <xf numFmtId="0" fontId="94" fillId="0" borderId="0" xfId="0" applyFont="1" applyAlignment="1" applyProtection="1">
      <alignment horizontal="center" vertical="center"/>
    </xf>
    <xf numFmtId="0" fontId="90" fillId="0" borderId="0" xfId="0" applyFont="1" applyAlignment="1" applyProtection="1">
      <alignment horizontal="center" vertical="center"/>
    </xf>
    <xf numFmtId="0" fontId="95" fillId="0" borderId="0" xfId="0" applyFont="1" applyFill="1" applyAlignment="1" applyProtection="1">
      <alignment vertical="center"/>
    </xf>
    <xf numFmtId="0" fontId="90" fillId="0" borderId="0" xfId="0" applyFont="1" applyProtection="1"/>
    <xf numFmtId="0" fontId="95" fillId="14" borderId="37" xfId="0" applyFont="1" applyFill="1" applyBorder="1" applyAlignment="1" applyProtection="1">
      <alignment horizontal="center" vertical="center" shrinkToFit="1"/>
    </xf>
    <xf numFmtId="0" fontId="90" fillId="10" borderId="14" xfId="0" applyFont="1" applyFill="1" applyBorder="1" applyAlignment="1" applyProtection="1">
      <alignment horizontal="center" vertical="center" wrapText="1"/>
      <protection locked="0"/>
    </xf>
    <xf numFmtId="0" fontId="90" fillId="10" borderId="15" xfId="0" applyFont="1" applyFill="1" applyBorder="1" applyAlignment="1" applyProtection="1">
      <alignment horizontal="center" vertical="center" wrapText="1"/>
      <protection locked="0"/>
    </xf>
    <xf numFmtId="0" fontId="95" fillId="14" borderId="38" xfId="0" applyFont="1" applyFill="1" applyBorder="1" applyAlignment="1" applyProtection="1">
      <alignment horizontal="center" vertical="center" wrapText="1" shrinkToFit="1"/>
    </xf>
    <xf numFmtId="0" fontId="95" fillId="14" borderId="39" xfId="0" applyFont="1" applyFill="1" applyBorder="1" applyAlignment="1" applyProtection="1">
      <alignment horizontal="center" vertical="center" wrapText="1" shrinkToFit="1"/>
    </xf>
    <xf numFmtId="0" fontId="95" fillId="14" borderId="46" xfId="0" applyFont="1" applyFill="1" applyBorder="1" applyAlignment="1" applyProtection="1">
      <alignment horizontal="center" vertical="center" wrapText="1" shrinkToFit="1"/>
    </xf>
    <xf numFmtId="0" fontId="96" fillId="0" borderId="210" xfId="0" applyFont="1" applyFill="1" applyBorder="1" applyAlignment="1" applyProtection="1">
      <alignment horizontal="center" vertical="center" wrapText="1"/>
    </xf>
    <xf numFmtId="0" fontId="96" fillId="10" borderId="211" xfId="0" applyFont="1" applyFill="1" applyBorder="1" applyAlignment="1" applyProtection="1">
      <alignment horizontal="center" vertical="center" wrapText="1"/>
      <protection locked="0"/>
    </xf>
    <xf numFmtId="0" fontId="95" fillId="14" borderId="63" xfId="0" applyFont="1" applyFill="1" applyBorder="1" applyAlignment="1" applyProtection="1">
      <alignment horizontal="center" vertical="center" wrapText="1" shrinkToFit="1"/>
    </xf>
    <xf numFmtId="0" fontId="95" fillId="14" borderId="30" xfId="0" applyFont="1" applyFill="1" applyBorder="1" applyAlignment="1" applyProtection="1">
      <alignment horizontal="center" vertical="center" wrapText="1" shrinkToFit="1"/>
    </xf>
    <xf numFmtId="0" fontId="95" fillId="14" borderId="88" xfId="0" applyFont="1" applyFill="1" applyBorder="1" applyAlignment="1" applyProtection="1">
      <alignment horizontal="center" vertical="center" wrapText="1" shrinkToFit="1"/>
    </xf>
    <xf numFmtId="0" fontId="90" fillId="10" borderId="30" xfId="0" applyFont="1" applyFill="1" applyBorder="1" applyAlignment="1" applyProtection="1">
      <alignment horizontal="center" vertical="center" shrinkToFit="1"/>
      <protection locked="0"/>
    </xf>
    <xf numFmtId="0" fontId="95" fillId="14" borderId="37" xfId="0" applyFont="1" applyFill="1" applyBorder="1" applyAlignment="1" applyProtection="1">
      <alignment horizontal="center" vertical="center"/>
    </xf>
    <xf numFmtId="0" fontId="90" fillId="10" borderId="15" xfId="0" applyFont="1" applyFill="1" applyBorder="1" applyAlignment="1" applyProtection="1">
      <alignment horizontal="center" vertical="center"/>
      <protection locked="0"/>
    </xf>
    <xf numFmtId="0" fontId="90" fillId="10" borderId="13" xfId="0" applyFont="1" applyFill="1" applyBorder="1" applyAlignment="1" applyProtection="1">
      <alignment horizontal="center" vertical="center"/>
      <protection locked="0"/>
    </xf>
    <xf numFmtId="0" fontId="95" fillId="14" borderId="206" xfId="0" applyFont="1" applyFill="1" applyBorder="1" applyAlignment="1" applyProtection="1">
      <alignment horizontal="center" vertical="center" shrinkToFit="1"/>
    </xf>
    <xf numFmtId="0" fontId="95" fillId="14" borderId="38" xfId="0" applyFont="1" applyFill="1" applyBorder="1" applyAlignment="1" applyProtection="1">
      <alignment horizontal="center" vertical="center"/>
    </xf>
    <xf numFmtId="0" fontId="95" fillId="14" borderId="39" xfId="0" applyFont="1" applyFill="1" applyBorder="1" applyAlignment="1" applyProtection="1">
      <alignment horizontal="center" vertical="center"/>
    </xf>
    <xf numFmtId="0" fontId="95" fillId="14" borderId="46" xfId="0" applyFont="1" applyFill="1" applyBorder="1" applyAlignment="1" applyProtection="1">
      <alignment horizontal="center" vertical="center"/>
    </xf>
    <xf numFmtId="0" fontId="95" fillId="14" borderId="14" xfId="0" applyFont="1" applyFill="1" applyBorder="1" applyAlignment="1" applyProtection="1">
      <alignment horizontal="center" vertical="center"/>
    </xf>
    <xf numFmtId="0" fontId="90" fillId="10" borderId="207" xfId="0" applyFont="1" applyFill="1" applyBorder="1" applyAlignment="1" applyProtection="1">
      <alignment horizontal="left" vertical="center"/>
      <protection locked="0"/>
    </xf>
    <xf numFmtId="0" fontId="90" fillId="10" borderId="15" xfId="0" applyFont="1" applyFill="1" applyBorder="1" applyAlignment="1" applyProtection="1">
      <alignment horizontal="left" vertical="center"/>
      <protection locked="0"/>
    </xf>
    <xf numFmtId="0" fontId="90" fillId="10" borderId="37" xfId="0" applyFont="1" applyFill="1" applyBorder="1" applyAlignment="1" applyProtection="1">
      <alignment horizontal="left" vertical="center" shrinkToFit="1"/>
      <protection locked="0"/>
    </xf>
    <xf numFmtId="0" fontId="90" fillId="10" borderId="14" xfId="0" applyFont="1" applyFill="1" applyBorder="1" applyAlignment="1" applyProtection="1">
      <alignment horizontal="left" vertical="center" shrinkToFit="1"/>
      <protection locked="0"/>
    </xf>
    <xf numFmtId="0" fontId="90" fillId="0" borderId="0" xfId="0" applyFont="1" applyAlignment="1" applyProtection="1">
      <alignment horizontal="center" vertical="center" wrapText="1"/>
    </xf>
    <xf numFmtId="0" fontId="97" fillId="0" borderId="0" xfId="0" applyFont="1" applyAlignment="1" applyProtection="1">
      <alignment horizontal="left" vertical="center"/>
    </xf>
    <xf numFmtId="0" fontId="98" fillId="0" borderId="0" xfId="0" applyFont="1" applyAlignment="1" applyProtection="1">
      <alignment horizontal="center" vertical="center" shrinkToFit="1"/>
    </xf>
    <xf numFmtId="0" fontId="97" fillId="0" borderId="0" xfId="0" applyFont="1" applyAlignment="1" applyProtection="1">
      <alignment horizontal="center" vertical="center"/>
    </xf>
    <xf numFmtId="0" fontId="99" fillId="0" borderId="0" xfId="0" applyFont="1" applyFill="1" applyAlignment="1" applyProtection="1">
      <alignment horizontal="center" vertical="center"/>
    </xf>
    <xf numFmtId="0" fontId="78" fillId="14" borderId="38" xfId="0" applyFont="1" applyFill="1" applyBorder="1" applyAlignment="1" applyProtection="1">
      <alignment horizontal="center" vertical="center" wrapText="1"/>
    </xf>
    <xf numFmtId="0" fontId="78" fillId="14" borderId="39" xfId="0" applyFont="1" applyFill="1" applyBorder="1" applyAlignment="1" applyProtection="1">
      <alignment horizontal="center" vertical="center" wrapText="1"/>
    </xf>
    <xf numFmtId="0" fontId="100" fillId="14" borderId="38" xfId="6" applyFont="1" applyFill="1" applyBorder="1" applyAlignment="1" applyProtection="1">
      <alignment horizontal="center" vertical="center" wrapText="1" shrinkToFit="1"/>
    </xf>
    <xf numFmtId="0" fontId="100" fillId="14" borderId="46" xfId="6" applyFont="1" applyFill="1" applyBorder="1" applyAlignment="1" applyProtection="1">
      <alignment horizontal="center" vertical="center" wrapText="1" shrinkToFit="1"/>
    </xf>
    <xf numFmtId="0" fontId="78" fillId="14" borderId="63" xfId="0" applyFont="1" applyFill="1" applyBorder="1" applyAlignment="1" applyProtection="1">
      <alignment horizontal="center" vertical="center" wrapText="1"/>
    </xf>
    <xf numFmtId="0" fontId="78" fillId="14" borderId="30" xfId="0" applyFont="1" applyFill="1" applyBorder="1" applyAlignment="1" applyProtection="1">
      <alignment horizontal="center" vertical="center" wrapText="1"/>
    </xf>
    <xf numFmtId="0" fontId="101" fillId="3" borderId="14" xfId="0" applyFont="1" applyFill="1" applyBorder="1" applyAlignment="1" applyProtection="1">
      <alignment horizontal="center" vertical="center" shrinkToFit="1"/>
      <protection locked="0"/>
    </xf>
    <xf numFmtId="0" fontId="101" fillId="3" borderId="13" xfId="0" applyFont="1" applyFill="1" applyBorder="1" applyAlignment="1" applyProtection="1">
      <alignment horizontal="center" vertical="center" shrinkToFit="1"/>
      <protection locked="0"/>
    </xf>
    <xf numFmtId="0" fontId="92" fillId="0" borderId="0" xfId="0" applyFont="1" applyFill="1" applyAlignment="1" applyProtection="1">
      <alignment horizontal="center" vertical="center"/>
    </xf>
    <xf numFmtId="0" fontId="92" fillId="0" borderId="0" xfId="0" applyFont="1" applyFill="1" applyAlignment="1" applyProtection="1">
      <alignment horizontal="left" vertical="center"/>
    </xf>
    <xf numFmtId="0" fontId="99" fillId="14" borderId="37" xfId="0" applyFont="1" applyFill="1" applyBorder="1" applyAlignment="1" applyProtection="1">
      <alignment horizontal="center" vertical="center"/>
    </xf>
    <xf numFmtId="0" fontId="92" fillId="0" borderId="37" xfId="0" applyFont="1" applyFill="1" applyBorder="1" applyAlignment="1" applyProtection="1">
      <alignment horizontal="center" vertical="center" wrapText="1"/>
    </xf>
    <xf numFmtId="190" fontId="92" fillId="0" borderId="37" xfId="5" applyNumberFormat="1" applyFont="1" applyFill="1" applyBorder="1" applyAlignment="1" applyProtection="1">
      <alignment horizontal="right" vertical="center"/>
    </xf>
    <xf numFmtId="0" fontId="92" fillId="0" borderId="37" xfId="0" applyFont="1" applyFill="1" applyBorder="1" applyAlignment="1" applyProtection="1">
      <alignment horizontal="center" vertical="center"/>
    </xf>
    <xf numFmtId="0" fontId="102" fillId="0" borderId="0" xfId="0" applyFont="1" applyFill="1" applyAlignment="1" applyProtection="1">
      <alignment vertical="center"/>
    </xf>
    <xf numFmtId="0" fontId="103" fillId="0" borderId="0" xfId="0" applyFont="1" applyFill="1" applyAlignment="1" applyProtection="1">
      <alignment vertical="center"/>
    </xf>
    <xf numFmtId="0" fontId="92" fillId="14" borderId="37" xfId="0" applyFont="1" applyFill="1" applyBorder="1" applyAlignment="1" applyProtection="1">
      <alignment horizontal="center" vertical="center"/>
    </xf>
    <xf numFmtId="49" fontId="81" fillId="3" borderId="37" xfId="0" applyNumberFormat="1" applyFont="1" applyFill="1" applyBorder="1" applyAlignment="1" applyProtection="1">
      <alignment horizontal="center" vertical="center"/>
      <protection locked="0"/>
    </xf>
    <xf numFmtId="0" fontId="92" fillId="0" borderId="0" xfId="0" applyFont="1" applyFill="1" applyAlignment="1" applyProtection="1">
      <alignment vertical="center"/>
    </xf>
    <xf numFmtId="0" fontId="92" fillId="14" borderId="14" xfId="0" applyFont="1" applyFill="1" applyBorder="1" applyAlignment="1" applyProtection="1">
      <alignment horizontal="center" vertical="center"/>
    </xf>
    <xf numFmtId="0" fontId="92" fillId="14" borderId="15" xfId="0" applyFont="1" applyFill="1" applyBorder="1" applyAlignment="1" applyProtection="1">
      <alignment horizontal="center" vertical="center"/>
    </xf>
    <xf numFmtId="0" fontId="104" fillId="0" borderId="0" xfId="0" applyFont="1" applyAlignment="1" applyProtection="1">
      <alignment vertical="center"/>
    </xf>
    <xf numFmtId="6" fontId="97" fillId="14" borderId="37" xfId="5" applyNumberFormat="1" applyFont="1" applyFill="1" applyBorder="1" applyAlignment="1" applyProtection="1">
      <alignment horizontal="center" vertical="center"/>
    </xf>
    <xf numFmtId="0" fontId="104" fillId="14" borderId="37" xfId="0" applyFont="1" applyFill="1" applyBorder="1" applyAlignment="1" applyProtection="1">
      <alignment horizontal="center" vertical="center"/>
    </xf>
    <xf numFmtId="0" fontId="104" fillId="14" borderId="14" xfId="0" applyFont="1" applyFill="1" applyBorder="1" applyAlignment="1" applyProtection="1">
      <alignment horizontal="center" vertical="center"/>
    </xf>
    <xf numFmtId="38" fontId="96" fillId="14" borderId="37" xfId="4" applyNumberFormat="1" applyFont="1" applyFill="1" applyBorder="1" applyAlignment="1" applyProtection="1">
      <alignment horizontal="center" vertical="center" wrapText="1"/>
    </xf>
    <xf numFmtId="191" fontId="93" fillId="10" borderId="14" xfId="0" applyNumberFormat="1" applyFont="1" applyFill="1" applyBorder="1" applyAlignment="1" applyProtection="1">
      <alignment horizontal="right" vertical="center"/>
      <protection locked="0"/>
    </xf>
    <xf numFmtId="191" fontId="93" fillId="10" borderId="13" xfId="0" applyNumberFormat="1" applyFont="1" applyFill="1" applyBorder="1" applyAlignment="1" applyProtection="1">
      <alignment horizontal="right" vertical="center"/>
      <protection locked="0"/>
    </xf>
    <xf numFmtId="190" fontId="93" fillId="0" borderId="14" xfId="5" applyNumberFormat="1" applyFont="1" applyBorder="1" applyAlignment="1" applyProtection="1">
      <alignment horizontal="right" vertical="center"/>
    </xf>
    <xf numFmtId="190" fontId="93" fillId="0" borderId="13" xfId="5" applyNumberFormat="1" applyFont="1" applyBorder="1" applyAlignment="1" applyProtection="1">
      <alignment horizontal="right" vertical="center"/>
    </xf>
    <xf numFmtId="6" fontId="96" fillId="0" borderId="39" xfId="5" applyNumberFormat="1" applyFont="1" applyBorder="1" applyAlignment="1" applyProtection="1">
      <alignment horizontal="left" vertical="center"/>
    </xf>
    <xf numFmtId="6" fontId="96" fillId="0" borderId="39" xfId="5" applyNumberFormat="1" applyFont="1" applyBorder="1" applyAlignment="1" applyProtection="1">
      <alignment vertical="center" wrapText="1"/>
    </xf>
    <xf numFmtId="0" fontId="105" fillId="0" borderId="0" xfId="0" applyFont="1" applyAlignment="1" applyProtection="1">
      <alignment horizontal="left" vertical="center"/>
    </xf>
    <xf numFmtId="0" fontId="105" fillId="0" borderId="0" xfId="0" applyFont="1" applyAlignment="1" applyProtection="1">
      <alignment vertical="center"/>
    </xf>
    <xf numFmtId="0" fontId="106" fillId="0" borderId="0" xfId="0" applyFont="1" applyAlignment="1" applyProtection="1">
      <alignment vertical="center"/>
    </xf>
    <xf numFmtId="0" fontId="106" fillId="0" borderId="0" xfId="0" applyFont="1" applyAlignment="1" applyProtection="1">
      <alignment horizontal="center" vertical="center" shrinkToFit="1"/>
    </xf>
    <xf numFmtId="0" fontId="105" fillId="0" borderId="0" xfId="0" applyFont="1" applyAlignment="1" applyProtection="1">
      <alignment horizontal="center" vertical="center" shrinkToFit="1"/>
    </xf>
    <xf numFmtId="0" fontId="95" fillId="14" borderId="212" xfId="0" applyFont="1" applyFill="1" applyBorder="1" applyAlignment="1" applyProtection="1">
      <alignment horizontal="center" vertical="center"/>
    </xf>
    <xf numFmtId="49" fontId="90" fillId="10" borderId="15" xfId="0" applyNumberFormat="1" applyFont="1" applyFill="1" applyBorder="1" applyAlignment="1" applyProtection="1">
      <alignment horizontal="center" vertical="center"/>
      <protection locked="0"/>
    </xf>
    <xf numFmtId="49" fontId="90" fillId="10" borderId="13" xfId="0" applyNumberFormat="1" applyFont="1" applyFill="1" applyBorder="1" applyAlignment="1" applyProtection="1">
      <alignment horizontal="center" vertical="center"/>
      <protection locked="0"/>
    </xf>
    <xf numFmtId="0" fontId="90" fillId="10" borderId="13" xfId="0" applyFont="1" applyFill="1" applyBorder="1" applyAlignment="1" applyProtection="1">
      <alignment horizontal="center" vertical="center" wrapText="1"/>
      <protection locked="0"/>
    </xf>
    <xf numFmtId="0" fontId="96" fillId="10" borderId="213" xfId="0" applyFont="1" applyFill="1" applyBorder="1" applyAlignment="1" applyProtection="1">
      <alignment horizontal="center" vertical="center" wrapText="1"/>
      <protection locked="0"/>
    </xf>
    <xf numFmtId="0" fontId="96" fillId="0" borderId="214" xfId="0" applyFont="1" applyFill="1" applyBorder="1" applyAlignment="1" applyProtection="1">
      <alignment horizontal="center" vertical="center" wrapText="1"/>
    </xf>
    <xf numFmtId="0" fontId="96" fillId="10" borderId="215" xfId="0" applyFont="1" applyFill="1" applyBorder="1" applyAlignment="1" applyProtection="1">
      <alignment horizontal="center" vertical="center" wrapText="1"/>
      <protection locked="0"/>
    </xf>
    <xf numFmtId="0" fontId="96" fillId="10" borderId="216" xfId="0" applyFont="1" applyFill="1" applyBorder="1" applyAlignment="1" applyProtection="1">
      <alignment horizontal="center" vertical="center" wrapText="1"/>
      <protection locked="0"/>
    </xf>
    <xf numFmtId="0" fontId="90" fillId="10" borderId="30" xfId="0" applyFont="1" applyFill="1" applyBorder="1" applyAlignment="1" applyProtection="1">
      <alignment horizontal="center" vertical="center"/>
      <protection locked="0"/>
    </xf>
    <xf numFmtId="0" fontId="90" fillId="10" borderId="88" xfId="0" applyFont="1" applyFill="1" applyBorder="1" applyAlignment="1" applyProtection="1">
      <alignment horizontal="center" vertical="center"/>
      <protection locked="0"/>
    </xf>
    <xf numFmtId="0" fontId="90" fillId="10" borderId="207" xfId="0" applyFont="1" applyFill="1" applyBorder="1" applyAlignment="1" applyProtection="1">
      <alignment horizontal="left" vertical="center" shrinkToFit="1"/>
      <protection locked="0"/>
    </xf>
    <xf numFmtId="0" fontId="90" fillId="10" borderId="15" xfId="0" applyFont="1" applyFill="1" applyBorder="1" applyAlignment="1" applyProtection="1">
      <alignment horizontal="left" vertical="center" shrinkToFit="1"/>
      <protection locked="0"/>
    </xf>
    <xf numFmtId="0" fontId="90" fillId="10" borderId="13" xfId="0" applyFont="1" applyFill="1" applyBorder="1" applyAlignment="1" applyProtection="1">
      <alignment horizontal="left" vertical="center" shrinkToFit="1"/>
      <protection locked="0"/>
    </xf>
    <xf numFmtId="0" fontId="90" fillId="10" borderId="13" xfId="0" applyFont="1" applyFill="1" applyBorder="1" applyAlignment="1" applyProtection="1">
      <alignment horizontal="left" vertical="center"/>
      <protection locked="0"/>
    </xf>
    <xf numFmtId="0" fontId="100" fillId="14" borderId="46" xfId="6" applyFont="1" applyFill="1" applyBorder="1" applyAlignment="1" applyProtection="1">
      <alignment horizontal="center" vertical="center" shrinkToFit="1"/>
    </xf>
    <xf numFmtId="0" fontId="99" fillId="14" borderId="37" xfId="0" applyFont="1" applyFill="1" applyBorder="1" applyAlignment="1" applyProtection="1">
      <alignment horizontal="center" vertical="center" wrapText="1"/>
    </xf>
    <xf numFmtId="0" fontId="99" fillId="14" borderId="14" xfId="0" applyFont="1" applyFill="1" applyBorder="1" applyAlignment="1" applyProtection="1">
      <alignment horizontal="center" vertical="center"/>
    </xf>
    <xf numFmtId="0" fontId="99" fillId="14" borderId="13" xfId="0" applyFont="1" applyFill="1" applyBorder="1" applyAlignment="1" applyProtection="1">
      <alignment horizontal="center" vertical="center"/>
    </xf>
    <xf numFmtId="0" fontId="92" fillId="3" borderId="14" xfId="0" applyFont="1" applyFill="1" applyBorder="1" applyAlignment="1" applyProtection="1">
      <alignment vertical="center"/>
      <protection locked="0"/>
    </xf>
    <xf numFmtId="0" fontId="92" fillId="0" borderId="13" xfId="0" applyFont="1" applyFill="1" applyBorder="1" applyAlignment="1" applyProtection="1">
      <alignment vertical="center"/>
    </xf>
    <xf numFmtId="190" fontId="81" fillId="0" borderId="37" xfId="5" applyNumberFormat="1" applyFont="1" applyFill="1" applyBorder="1" applyAlignment="1" applyProtection="1">
      <alignment horizontal="right" vertical="center" shrinkToFit="1"/>
    </xf>
    <xf numFmtId="0" fontId="102" fillId="0" borderId="0" xfId="0" applyFont="1" applyFill="1" applyAlignment="1" applyProtection="1">
      <alignment horizontal="center" vertical="top" shrinkToFit="1"/>
    </xf>
    <xf numFmtId="0" fontId="92" fillId="14" borderId="13" xfId="0" applyFont="1" applyFill="1" applyBorder="1" applyAlignment="1" applyProtection="1">
      <alignment horizontal="center" vertical="center"/>
    </xf>
    <xf numFmtId="38" fontId="92" fillId="14" borderId="14" xfId="4" applyFont="1" applyFill="1" applyBorder="1" applyAlignment="1" applyProtection="1">
      <alignment horizontal="center" vertical="center"/>
    </xf>
    <xf numFmtId="38" fontId="92" fillId="14" borderId="13" xfId="4" applyFont="1" applyFill="1" applyBorder="1" applyAlignment="1" applyProtection="1">
      <alignment horizontal="center" vertical="center"/>
    </xf>
    <xf numFmtId="0" fontId="81" fillId="3" borderId="14" xfId="0" applyFont="1" applyFill="1" applyBorder="1" applyAlignment="1" applyProtection="1">
      <alignment horizontal="center" vertical="center"/>
      <protection locked="0"/>
    </xf>
    <xf numFmtId="0" fontId="81" fillId="3" borderId="15" xfId="0" applyFont="1" applyFill="1" applyBorder="1" applyAlignment="1" applyProtection="1">
      <alignment horizontal="center" vertical="center"/>
      <protection locked="0"/>
    </xf>
    <xf numFmtId="0" fontId="81" fillId="3" borderId="13" xfId="0" applyFont="1" applyFill="1" applyBorder="1" applyAlignment="1" applyProtection="1">
      <alignment horizontal="center" vertical="center"/>
      <protection locked="0"/>
    </xf>
    <xf numFmtId="0" fontId="107" fillId="3" borderId="14" xfId="0" applyFont="1" applyFill="1" applyBorder="1" applyAlignment="1" applyProtection="1">
      <alignment horizontal="center" vertical="center"/>
      <protection locked="0"/>
    </xf>
    <xf numFmtId="0" fontId="107" fillId="3" borderId="13" xfId="0" applyFont="1" applyFill="1" applyBorder="1" applyAlignment="1" applyProtection="1">
      <alignment horizontal="center" vertical="center"/>
      <protection locked="0"/>
    </xf>
    <xf numFmtId="0" fontId="92" fillId="14" borderId="14" xfId="4" applyNumberFormat="1" applyFont="1" applyFill="1" applyBorder="1" applyAlignment="1" applyProtection="1">
      <alignment horizontal="center" vertical="center"/>
    </xf>
    <xf numFmtId="0" fontId="92" fillId="14" borderId="13" xfId="4" applyNumberFormat="1" applyFont="1" applyFill="1" applyBorder="1" applyAlignment="1" applyProtection="1">
      <alignment horizontal="center" vertical="center"/>
    </xf>
    <xf numFmtId="38" fontId="92" fillId="0" borderId="0" xfId="4" applyFont="1" applyFill="1" applyBorder="1" applyAlignment="1" applyProtection="1">
      <alignment vertical="center"/>
    </xf>
    <xf numFmtId="190" fontId="99" fillId="14" borderId="14" xfId="5" applyNumberFormat="1" applyFont="1" applyFill="1" applyBorder="1" applyAlignment="1" applyProtection="1">
      <alignment horizontal="center" vertical="center"/>
    </xf>
    <xf numFmtId="190" fontId="99" fillId="14" borderId="13" xfId="5" applyNumberFormat="1" applyFont="1" applyFill="1" applyBorder="1" applyAlignment="1" applyProtection="1">
      <alignment horizontal="center" vertical="center"/>
    </xf>
    <xf numFmtId="190" fontId="78" fillId="0" borderId="14" xfId="0" applyNumberFormat="1" applyFont="1" applyFill="1" applyBorder="1" applyAlignment="1" applyProtection="1">
      <alignment horizontal="right" vertical="center"/>
    </xf>
    <xf numFmtId="190" fontId="78" fillId="0" borderId="15" xfId="0" applyNumberFormat="1" applyFont="1" applyFill="1" applyBorder="1" applyAlignment="1" applyProtection="1">
      <alignment horizontal="right" vertical="center"/>
    </xf>
    <xf numFmtId="190" fontId="78" fillId="0" borderId="13" xfId="0" applyNumberFormat="1" applyFont="1" applyFill="1" applyBorder="1" applyAlignment="1" applyProtection="1">
      <alignment horizontal="right" vertical="center"/>
    </xf>
    <xf numFmtId="0" fontId="97" fillId="14" borderId="37" xfId="0" applyFont="1" applyFill="1" applyBorder="1" applyAlignment="1" applyProtection="1">
      <alignment horizontal="center" vertical="center"/>
    </xf>
    <xf numFmtId="191" fontId="93" fillId="0" borderId="37" xfId="0" applyNumberFormat="1" applyFont="1" applyBorder="1" applyAlignment="1" applyProtection="1">
      <alignment horizontal="right" vertical="center"/>
    </xf>
    <xf numFmtId="190" fontId="108" fillId="0" borderId="37" xfId="5" applyNumberFormat="1" applyFont="1" applyBorder="1" applyAlignment="1" applyProtection="1">
      <alignment horizontal="right" vertical="center"/>
    </xf>
    <xf numFmtId="0" fontId="106" fillId="0" borderId="0" xfId="0" applyFont="1" applyAlignment="1" applyProtection="1">
      <alignment horizontal="center" vertical="top" shrinkToFit="1"/>
    </xf>
    <xf numFmtId="0" fontId="109" fillId="0" borderId="0" xfId="0" applyFont="1" applyFill="1" applyAlignment="1" applyProtection="1"/>
    <xf numFmtId="186" fontId="109" fillId="0" borderId="0" xfId="0" applyNumberFormat="1" applyFont="1" applyFill="1" applyAlignment="1" applyProtection="1"/>
    <xf numFmtId="186" fontId="92" fillId="0" borderId="0" xfId="0" applyNumberFormat="1" applyFont="1" applyFill="1" applyAlignment="1" applyProtection="1">
      <alignment horizontal="center"/>
    </xf>
  </cellXfs>
  <cellStyles count="57">
    <cellStyle name="標準" xfId="0" builtinId="0"/>
    <cellStyle name="桁区切り" xfId="1" builtinId="3"/>
    <cellStyle name="通貨" xfId="2" builtinId="4"/>
    <cellStyle name="パーセント" xfId="3" builtinId="5"/>
    <cellStyle name="桁区切り[0]" xfId="4" builtinId="6"/>
    <cellStyle name="通貨[0]" xfId="5" builtinId="7"/>
    <cellStyle name="ハイパーリンク" xfId="6" builtinId="8"/>
    <cellStyle name="訪問済ハイパーリンク" xfId="7" builtinId="9"/>
    <cellStyle name="メモ" xfId="8" builtinId="10"/>
    <cellStyle name="警告文" xfId="9" builtinId="11"/>
    <cellStyle name="タイトル" xfId="10" builtinId="15"/>
    <cellStyle name="説明文" xfId="11" builtinId="53"/>
    <cellStyle name="見出し 1" xfId="12" builtinId="16"/>
    <cellStyle name="見出し 2" xfId="13" builtinId="17"/>
    <cellStyle name="見出し 3" xfId="14" builtinId="18"/>
    <cellStyle name="見出し 4" xfId="15" builtinId="19"/>
    <cellStyle name="入力" xfId="16" builtinId="20"/>
    <cellStyle name="出力" xfId="17" builtinId="21"/>
    <cellStyle name="計算" xfId="18" builtinId="22"/>
    <cellStyle name="チェックセル" xfId="19" builtinId="23"/>
    <cellStyle name="リンクセル" xfId="20" builtinId="24"/>
    <cellStyle name="集計" xfId="21" builtinId="25"/>
    <cellStyle name="良い" xfId="22" builtinId="26"/>
    <cellStyle name="悪い" xfId="23" builtinId="27"/>
    <cellStyle name="どちらでもない" xfId="24" builtinId="28"/>
    <cellStyle name="アクセント 1" xfId="25" builtinId="29"/>
    <cellStyle name="20% - アクセント 1" xfId="26" builtinId="30"/>
    <cellStyle name="40% - アクセント 1" xfId="27" builtinId="31"/>
    <cellStyle name="60% - アクセント 1" xfId="28" builtinId="32"/>
    <cellStyle name="アクセント 2" xfId="29" builtinId="33"/>
    <cellStyle name="20% - アクセント 2" xfId="30" builtinId="34"/>
    <cellStyle name="40% - アクセント 2" xfId="31" builtinId="35"/>
    <cellStyle name="60% - アクセント 2" xfId="32" builtinId="36"/>
    <cellStyle name="アクセント 3" xfId="33" builtinId="37"/>
    <cellStyle name="20% - アクセント 3" xfId="34" builtinId="38"/>
    <cellStyle name="40% - アクセント 3" xfId="35" builtinId="39"/>
    <cellStyle name="60% - アクセント 3" xfId="36" builtinId="40"/>
    <cellStyle name="アクセント 4" xfId="37" builtinId="41"/>
    <cellStyle name="20% - アクセント 4" xfId="38" builtinId="42"/>
    <cellStyle name="40% - アクセント 4" xfId="39" builtinId="43"/>
    <cellStyle name="60% - アクセント 4" xfId="40" builtinId="44"/>
    <cellStyle name="アクセント 5" xfId="41" builtinId="45"/>
    <cellStyle name="20% - アクセント 5" xfId="42" builtinId="46"/>
    <cellStyle name="40% - アクセント 5" xfId="43" builtinId="47"/>
    <cellStyle name="60% - アクセント 5" xfId="44" builtinId="48"/>
    <cellStyle name="アクセント 6" xfId="45" builtinId="49"/>
    <cellStyle name="20% - アクセント 6" xfId="46" builtinId="50"/>
    <cellStyle name="40% - アクセント 6" xfId="47" builtinId="51"/>
    <cellStyle name="60% - アクセント 6" xfId="48" builtinId="52"/>
    <cellStyle name="ハイパーリンク 2" xfId="49"/>
    <cellStyle name="桁区切り 2" xfId="50"/>
    <cellStyle name="通貨 2" xfId="51"/>
    <cellStyle name="標準 2 4" xfId="52"/>
    <cellStyle name="標準 3 2" xfId="53"/>
    <cellStyle name="標準 4" xfId="54"/>
    <cellStyle name="標準 5" xfId="55"/>
    <cellStyle name="標準 7" xfId="56"/>
  </cellStyles>
  <tableStyles count="0" defaultTableStyle="TableStyleMedium2" defaultPivotStyle="PivotStyleLight16"/>
  <colors>
    <mruColors>
      <color rgb="00FFE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34925</xdr:colOff>
      <xdr:row>1</xdr:row>
      <xdr:rowOff>68580</xdr:rowOff>
    </xdr:from>
    <xdr:to>
      <xdr:col>12</xdr:col>
      <xdr:colOff>0</xdr:colOff>
      <xdr:row>5</xdr:row>
      <xdr:rowOff>167640</xdr:rowOff>
    </xdr:to>
    <xdr:sp>
      <xdr:nvSpPr>
        <xdr:cNvPr id="2" name="object 2"/>
        <xdr:cNvSpPr txBox="1"/>
      </xdr:nvSpPr>
      <xdr:spPr>
        <a:xfrm>
          <a:off x="34925" y="236220"/>
          <a:ext cx="6944995" cy="769620"/>
        </a:xfrm>
        <a:prstGeom prst="rect">
          <a:avLst/>
        </a:prstGeom>
      </xdr:spPr>
      <xdr:txBody>
        <a:bodyPr vert="horz" wrap="square" lIns="0" tIns="12700" rIns="0" bIns="0" rtlCol="0"/>
        <a:lstStyle>
          <a:defPPr>
            <a:defRPr kern="0"/>
          </a:defPPr>
        </a:lstStyle>
        <a:p>
          <a:pPr marL="1609725" marR="5080" indent="-1597660" algn="ctr">
            <a:lnSpc>
              <a:spcPct val="100000"/>
            </a:lnSpc>
            <a:spcBef>
              <a:spcPts val="100"/>
            </a:spcBef>
          </a:pPr>
          <a:r>
            <a:rPr lang="ja-JP" altLang="en-US" sz="2400" b="1" spc="-15" dirty="0">
              <a:latin typeface="ＭＳ Ｐゴシック" panose="020B0600070205080204" charset="-128"/>
              <a:ea typeface="ＭＳ Ｐゴシック" panose="020B0600070205080204" charset="-128"/>
              <a:cs typeface="ＭＳ Ｐゴシック" panose="020B0600070205080204" charset="-128"/>
            </a:rPr>
            <a:t>サニックス</a:t>
          </a:r>
          <a:r>
            <a:rPr lang="en-US" altLang="ja-JP" sz="2400" b="1" spc="-15" dirty="0">
              <a:latin typeface="ＭＳ Ｐゴシック" panose="020B0600070205080204" charset="-128"/>
              <a:ea typeface="ＭＳ Ｐゴシック" panose="020B0600070205080204" charset="-128"/>
              <a:cs typeface="ＭＳ Ｐゴシック" panose="020B0600070205080204" charset="-128"/>
            </a:rPr>
            <a:t>Open</a:t>
          </a:r>
          <a:r>
            <a:rPr lang="ja-JP" altLang="en-US" sz="2400" b="1" spc="-15" dirty="0">
              <a:latin typeface="ＭＳ Ｐゴシック" panose="020B0600070205080204" charset="-128"/>
              <a:ea typeface="ＭＳ Ｐゴシック" panose="020B0600070205080204" charset="-128"/>
              <a:cs typeface="ＭＳ Ｐゴシック" panose="020B0600070205080204" charset="-128"/>
            </a:rPr>
            <a:t>国際新体操選手権</a:t>
          </a:r>
          <a:r>
            <a:rPr lang="en-US" altLang="ja-JP" sz="2400" b="1" spc="-15" dirty="0">
              <a:latin typeface="ＭＳ Ｐゴシック" panose="020B0600070205080204" charset="-128"/>
              <a:ea typeface="ＭＳ Ｐゴシック" panose="020B0600070205080204" charset="-128"/>
              <a:cs typeface="ＭＳ Ｐゴシック" panose="020B0600070205080204" charset="-128"/>
            </a:rPr>
            <a:t>2026</a:t>
          </a:r>
          <a:endParaRPr lang="en-US" altLang="ja-JP" sz="2400" b="1" spc="-15" dirty="0">
            <a:latin typeface="ＭＳ Ｐゴシック" panose="020B0600070205080204" charset="-128"/>
            <a:ea typeface="ＭＳ Ｐゴシック" panose="020B0600070205080204" charset="-128"/>
            <a:cs typeface="ＭＳ Ｐゴシック" panose="020B0600070205080204" charset="-128"/>
          </a:endParaRPr>
        </a:p>
        <a:p>
          <a:pPr marL="1609725" marR="5080" indent="-1597660" algn="ctr">
            <a:lnSpc>
              <a:spcPct val="100000"/>
            </a:lnSpc>
            <a:spcBef>
              <a:spcPts val="100"/>
            </a:spcBef>
          </a:pPr>
          <a:r>
            <a:rPr lang="ja-JP" altLang="en-US" sz="1800" b="1" spc="-15" dirty="0">
              <a:latin typeface="ＭＳ Ｐゴシック" panose="020B0600070205080204" charset="-128"/>
              <a:ea typeface="ＭＳ Ｐゴシック" panose="020B0600070205080204" charset="-128"/>
              <a:cs typeface="ＭＳ Ｐゴシック" panose="020B0600070205080204" charset="-128"/>
            </a:rPr>
            <a:t>お弁当申込書</a:t>
          </a:r>
          <a:endParaRPr lang="en-US" altLang="en-US" sz="1800" b="1" spc="-15" dirty="0">
            <a:latin typeface="ＭＳ Ｐゴシック" panose="020B0600070205080204" charset="-128"/>
            <a:ea typeface="ＭＳ Ｐゴシック" panose="020B0600070205080204" charset="-128"/>
            <a:cs typeface="ＭＳ Ｐゴシック" panose="020B0600070205080204" charset="-128"/>
          </a:endParaRPr>
        </a:p>
      </xdr:txBody>
    </xdr:sp>
    <xdr:clientData/>
  </xdr:twoCellAnchor>
  <xdr:twoCellAnchor>
    <xdr:from>
      <xdr:col>0</xdr:col>
      <xdr:colOff>259715</xdr:colOff>
      <xdr:row>39</xdr:row>
      <xdr:rowOff>4445</xdr:rowOff>
    </xdr:from>
    <xdr:to>
      <xdr:col>0</xdr:col>
      <xdr:colOff>421005</xdr:colOff>
      <xdr:row>40</xdr:row>
      <xdr:rowOff>65405</xdr:rowOff>
    </xdr:to>
    <xdr:sp>
      <xdr:nvSpPr>
        <xdr:cNvPr id="26" name="object 19"/>
        <xdr:cNvSpPr txBox="1"/>
      </xdr:nvSpPr>
      <xdr:spPr>
        <a:xfrm>
          <a:off x="259715" y="7162165"/>
          <a:ext cx="161290" cy="228600"/>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５</a:t>
          </a:r>
          <a:endParaRPr lang="ja-JP" altLang="en-US" sz="1400" dirty="0">
            <a:latin typeface="BIZ UDPゴシック" panose="020B0400000000000000" charset="-128"/>
            <a:cs typeface="BIZ UDPゴシック" panose="020B0400000000000000" charset="-128"/>
          </a:endParaRPr>
        </a:p>
      </xdr:txBody>
    </xdr:sp>
    <xdr:clientData/>
  </xdr:twoCellAnchor>
  <xdr:twoCellAnchor>
    <xdr:from>
      <xdr:col>4</xdr:col>
      <xdr:colOff>91440</xdr:colOff>
      <xdr:row>39</xdr:row>
      <xdr:rowOff>35560</xdr:rowOff>
    </xdr:from>
    <xdr:to>
      <xdr:col>4</xdr:col>
      <xdr:colOff>252730</xdr:colOff>
      <xdr:row>40</xdr:row>
      <xdr:rowOff>107315</xdr:rowOff>
    </xdr:to>
    <xdr:sp>
      <xdr:nvSpPr>
        <xdr:cNvPr id="41" name="object 23"/>
        <xdr:cNvSpPr txBox="1"/>
      </xdr:nvSpPr>
      <xdr:spPr>
        <a:xfrm>
          <a:off x="2346960" y="7193280"/>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６</a:t>
          </a:r>
          <a:endParaRPr lang="ja-JP" altLang="en-US" sz="1400" dirty="0">
            <a:latin typeface="BIZ UDPゴシック" panose="020B0400000000000000" charset="-128"/>
            <a:cs typeface="BIZ UDPゴシック" panose="020B0400000000000000" charset="-128"/>
          </a:endParaRPr>
        </a:p>
      </xdr:txBody>
    </xdr:sp>
    <xdr:clientData/>
  </xdr:twoCellAnchor>
  <xdr:twoCellAnchor>
    <xdr:from>
      <xdr:col>0</xdr:col>
      <xdr:colOff>69850</xdr:colOff>
      <xdr:row>53</xdr:row>
      <xdr:rowOff>160020</xdr:rowOff>
    </xdr:from>
    <xdr:to>
      <xdr:col>11</xdr:col>
      <xdr:colOff>400050</xdr:colOff>
      <xdr:row>58</xdr:row>
      <xdr:rowOff>158115</xdr:rowOff>
    </xdr:to>
    <xdr:sp>
      <xdr:nvSpPr>
        <xdr:cNvPr id="47" name="object 5"/>
        <xdr:cNvSpPr txBox="1"/>
      </xdr:nvSpPr>
      <xdr:spPr>
        <a:xfrm>
          <a:off x="69850" y="9601200"/>
          <a:ext cx="6852920" cy="836295"/>
        </a:xfrm>
        <a:prstGeom prst="rect">
          <a:avLst/>
        </a:prstGeom>
      </xdr:spPr>
      <xdr:txBody>
        <a:bodyPr vert="horz" wrap="square" lIns="0" tIns="12700" rIns="0" bIns="0" rtlCol="0">
          <a:spAutoFit/>
        </a:bodyPr>
        <a:lstStyle>
          <a:defPPr>
            <a:defRPr kern="0"/>
          </a:defPPr>
        </a:lstStyle>
        <a:p>
          <a:pPr algn="ctr">
            <a:lnSpc>
              <a:spcPct val="100000"/>
            </a:lnSpc>
            <a:spcBef>
              <a:spcPts val="100"/>
            </a:spcBef>
          </a:pPr>
          <a:r>
            <a:rPr sz="1600" b="1" dirty="0" err="1">
              <a:latin typeface="游ゴシック" panose="020B0400000000000000" charset="-128"/>
              <a:cs typeface="游ゴシック" panose="020B0400000000000000" charset="-128"/>
            </a:rPr>
            <a:t>お弁当申込締切</a:t>
          </a:r>
          <a:r>
            <a:rPr lang="ja-JP" altLang="en-US" sz="1600" b="1" dirty="0">
              <a:latin typeface="游ゴシック" panose="020B0400000000000000" charset="-128"/>
              <a:cs typeface="游ゴシック" panose="020B0400000000000000" charset="-128"/>
            </a:rPr>
            <a:t>　</a:t>
          </a:r>
          <a:r>
            <a:rPr lang="en-US" altLang="ja-JP" sz="1600" b="1" dirty="0">
              <a:latin typeface="游ゴシック" panose="020B0400000000000000" charset="-128"/>
              <a:cs typeface="游ゴシック" panose="020B0400000000000000" charset="-128"/>
            </a:rPr>
            <a:t>1</a:t>
          </a:r>
          <a:r>
            <a:rPr lang="ja-JP" altLang="en-US" sz="1600" b="1" dirty="0">
              <a:latin typeface="游ゴシック" panose="020B0400000000000000" charset="-128"/>
              <a:cs typeface="游ゴシック" panose="020B0400000000000000" charset="-128"/>
            </a:rPr>
            <a:t>月</a:t>
          </a:r>
          <a:r>
            <a:rPr lang="en-US" altLang="ja-JP" sz="1600" b="1" dirty="0">
              <a:latin typeface="游ゴシック" panose="020B0400000000000000" charset="-128"/>
              <a:cs typeface="游ゴシック" panose="020B0400000000000000" charset="-128"/>
            </a:rPr>
            <a:t>27</a:t>
          </a:r>
          <a:r>
            <a:rPr lang="ja-JP" altLang="en-US" sz="1600" b="1" dirty="0">
              <a:latin typeface="游ゴシック" panose="020B0400000000000000" charset="-128"/>
              <a:cs typeface="游ゴシック" panose="020B0400000000000000" charset="-128"/>
            </a:rPr>
            <a:t>日</a:t>
          </a:r>
          <a:r>
            <a:rPr lang="en-US" altLang="ja-JP" sz="1600" b="1" dirty="0">
              <a:latin typeface="游ゴシック" panose="020B0400000000000000" charset="-128"/>
              <a:cs typeface="游ゴシック" panose="020B0400000000000000" charset="-128"/>
            </a:rPr>
            <a:t>(</a:t>
          </a:r>
          <a:r>
            <a:rPr lang="ja-JP" altLang="en-US" sz="1600" b="1" dirty="0">
              <a:latin typeface="游ゴシック" panose="020B0400000000000000" charset="-128"/>
              <a:cs typeface="游ゴシック" panose="020B0400000000000000" charset="-128"/>
            </a:rPr>
            <a:t>火</a:t>
          </a:r>
          <a:r>
            <a:rPr lang="en-US" altLang="ja-JP" sz="1600" b="1" dirty="0">
              <a:latin typeface="游ゴシック" panose="020B0400000000000000" charset="-128"/>
              <a:cs typeface="游ゴシック" panose="020B0400000000000000" charset="-128"/>
            </a:rPr>
            <a:t>)</a:t>
          </a:r>
          <a:r>
            <a:rPr lang="ja-JP" altLang="en-US" sz="1600" b="1" dirty="0">
              <a:latin typeface="游ゴシック" panose="020B0400000000000000" charset="-128"/>
              <a:cs typeface="游ゴシック" panose="020B0400000000000000" charset="-128"/>
            </a:rPr>
            <a:t>　</a:t>
          </a:r>
          <a:r>
            <a:rPr sz="1600" b="1" dirty="0" err="1">
              <a:latin typeface="游ゴシック" panose="020B0400000000000000" charset="-128"/>
              <a:cs typeface="游ゴシック" panose="020B0400000000000000" charset="-128"/>
            </a:rPr>
            <a:t>当日ショップ楡の森にてお受け取り下さい</a:t>
          </a:r>
          <a:r>
            <a:rPr sz="1600" b="1" dirty="0">
              <a:latin typeface="游ゴシック" panose="020B0400000000000000" charset="-128"/>
              <a:cs typeface="游ゴシック" panose="020B0400000000000000" charset="-128"/>
            </a:rPr>
            <a:t>。</a:t>
          </a:r>
          <a:endParaRPr lang="en-US" sz="1600" b="1" dirty="0">
            <a:latin typeface="游ゴシック" panose="020B0400000000000000" charset="-128"/>
            <a:cs typeface="游ゴシック" panose="020B0400000000000000" charset="-128"/>
          </a:endParaRPr>
        </a:p>
        <a:p>
          <a:pPr algn="ctr">
            <a:lnSpc>
              <a:spcPct val="100000"/>
            </a:lnSpc>
            <a:spcBef>
              <a:spcPts val="100"/>
            </a:spcBef>
          </a:pPr>
          <a:r>
            <a:rPr sz="1600" b="1" spc="-5" dirty="0" err="1">
              <a:solidFill>
                <a:srgbClr val="FF0000"/>
              </a:solidFill>
              <a:latin typeface="游ゴシック" panose="020B0400000000000000" charset="-128"/>
              <a:cs typeface="游ゴシック" panose="020B0400000000000000" charset="-128"/>
            </a:rPr>
            <a:t>受け取りの際はこちらの原紙をお持ちください</a:t>
          </a:r>
          <a:r>
            <a:rPr sz="1600" b="1" spc="-5" dirty="0">
              <a:solidFill>
                <a:srgbClr val="FF0000"/>
              </a:solidFill>
              <a:latin typeface="游ゴシック" panose="020B0400000000000000" charset="-128"/>
              <a:cs typeface="游ゴシック" panose="020B0400000000000000" charset="-128"/>
            </a:rPr>
            <a:t>。</a:t>
          </a:r>
          <a:endParaRPr lang="en-US" sz="1600" b="1" spc="-5" dirty="0">
            <a:solidFill>
              <a:srgbClr val="FF0000"/>
            </a:solidFill>
            <a:latin typeface="游ゴシック" panose="020B0400000000000000" charset="-128"/>
            <a:cs typeface="游ゴシック" panose="020B0400000000000000" charset="-128"/>
          </a:endParaRPr>
        </a:p>
        <a:p>
          <a:pPr algn="ctr">
            <a:lnSpc>
              <a:spcPct val="100000"/>
            </a:lnSpc>
            <a:spcBef>
              <a:spcPts val="100"/>
            </a:spcBef>
          </a:pPr>
          <a:r>
            <a:rPr lang="ja-JP" altLang="en-US" sz="1600" b="1" spc="-5" dirty="0">
              <a:solidFill>
                <a:srgbClr val="FF0000"/>
              </a:solidFill>
              <a:latin typeface="游ゴシック" panose="020B0400000000000000" charset="-128"/>
              <a:cs typeface="游ゴシック" panose="020B0400000000000000" charset="-128"/>
            </a:rPr>
            <a:t>受け渡し時間は</a:t>
          </a:r>
          <a:r>
            <a:rPr lang="en-US" altLang="ja-JP" sz="1600" b="1" spc="-5" dirty="0">
              <a:solidFill>
                <a:srgbClr val="FF0000"/>
              </a:solidFill>
              <a:latin typeface="游ゴシック" panose="020B0400000000000000" charset="-128"/>
              <a:cs typeface="游ゴシック" panose="020B0400000000000000" charset="-128"/>
            </a:rPr>
            <a:t>11</a:t>
          </a:r>
          <a:r>
            <a:rPr lang="ja-JP" altLang="en-US" sz="1600" b="1" spc="-5" dirty="0">
              <a:solidFill>
                <a:srgbClr val="FF0000"/>
              </a:solidFill>
              <a:latin typeface="游ゴシック" panose="020B0400000000000000" charset="-128"/>
              <a:cs typeface="游ゴシック" panose="020B0400000000000000" charset="-128"/>
            </a:rPr>
            <a:t>時以降でお願いします。</a:t>
          </a:r>
          <a:endParaRPr lang="ja-JP" altLang="en-US" sz="1600" dirty="0">
            <a:latin typeface="游ゴシック" panose="020B0400000000000000" charset="-128"/>
            <a:cs typeface="游ゴシック" panose="020B0400000000000000" charset="-128"/>
          </a:endParaRPr>
        </a:p>
      </xdr:txBody>
    </xdr:sp>
    <xdr:clientData/>
  </xdr:twoCellAnchor>
  <xdr:twoCellAnchor>
    <xdr:from>
      <xdr:col>0</xdr:col>
      <xdr:colOff>81280</xdr:colOff>
      <xdr:row>21</xdr:row>
      <xdr:rowOff>25400</xdr:rowOff>
    </xdr:from>
    <xdr:to>
      <xdr:col>11</xdr:col>
      <xdr:colOff>380365</xdr:colOff>
      <xdr:row>35</xdr:row>
      <xdr:rowOff>106680</xdr:rowOff>
    </xdr:to>
    <xdr:grpSp>
      <xdr:nvGrpSpPr>
        <xdr:cNvPr id="92" name="グループ化 91"/>
        <xdr:cNvGrpSpPr/>
      </xdr:nvGrpSpPr>
      <xdr:grpSpPr>
        <a:xfrm>
          <a:off x="81280" y="4165600"/>
          <a:ext cx="6821805" cy="2428240"/>
          <a:chOff x="72" y="928"/>
          <a:chExt cx="10589" cy="3401"/>
        </a:xfrm>
      </xdr:grpSpPr>
      <xdr:grpSp>
        <xdr:nvGrpSpPr>
          <xdr:cNvPr id="93" name="グループ化 92"/>
          <xdr:cNvGrpSpPr/>
        </xdr:nvGrpSpPr>
        <xdr:grpSpPr>
          <a:xfrm rot="0">
            <a:off x="7847" y="1021"/>
            <a:ext cx="488" cy="461"/>
            <a:chOff x="347472" y="4572001"/>
            <a:chExt cx="309880" cy="292735"/>
          </a:xfrm>
        </xdr:grpSpPr>
        <xdr:sp>
          <xdr:nvSpPr>
            <xdr:cNvPr id="94" name="object 18"/>
            <xdr:cNvSpPr/>
          </xdr:nvSpPr>
          <xdr:spPr>
            <a:xfrm>
              <a:off x="347472" y="4572001"/>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95" name="object 19"/>
            <xdr:cNvSpPr txBox="1"/>
          </xdr:nvSpPr>
          <xdr:spPr>
            <a:xfrm>
              <a:off x="422268" y="4608335"/>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４</a:t>
              </a:r>
              <a:endParaRPr lang="ja-JP" altLang="en-US" sz="1400" dirty="0">
                <a:latin typeface="BIZ UDPゴシック" panose="020B0400000000000000" charset="-128"/>
                <a:cs typeface="BIZ UDPゴシック" panose="020B0400000000000000" charset="-128"/>
              </a:endParaRPr>
            </a:p>
          </xdr:txBody>
        </xdr:sp>
      </xdr:grpSp>
      <xdr:pic>
        <xdr:nvPicPr>
          <xdr:cNvPr id="96" name="図 23" descr="プチランチプレート"/>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bwMode="auto">
          <a:xfrm>
            <a:off x="72" y="1445"/>
            <a:ext cx="2743" cy="2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7" name="図 24"/>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bwMode="auto">
          <a:xfrm>
            <a:off x="2899" y="1572"/>
            <a:ext cx="2207" cy="1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98" name="グループ化 97"/>
          <xdr:cNvGrpSpPr/>
        </xdr:nvGrpSpPr>
        <xdr:grpSpPr>
          <a:xfrm rot="0">
            <a:off x="250" y="1021"/>
            <a:ext cx="488" cy="461"/>
            <a:chOff x="-381000" y="2322143"/>
            <a:chExt cx="309880" cy="292735"/>
          </a:xfrm>
        </xdr:grpSpPr>
        <xdr:sp>
          <xdr:nvSpPr>
            <xdr:cNvPr id="99" name="object 12"/>
            <xdr:cNvSpPr/>
          </xdr:nvSpPr>
          <xdr:spPr>
            <a:xfrm>
              <a:off x="-381000" y="2322143"/>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00" name="object 13"/>
            <xdr:cNvSpPr txBox="1"/>
          </xdr:nvSpPr>
          <xdr:spPr>
            <a:xfrm>
              <a:off x="-295465" y="2358537"/>
              <a:ext cx="137795"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１</a:t>
              </a:r>
              <a:endParaRPr lang="ja-JP" altLang="en-US" sz="1400" dirty="0">
                <a:latin typeface="BIZ UDPゴシック" panose="020B0400000000000000" charset="-128"/>
                <a:cs typeface="BIZ UDPゴシック" panose="020B0400000000000000" charset="-128"/>
              </a:endParaRPr>
            </a:p>
          </xdr:txBody>
        </xdr:sp>
      </xdr:grpSp>
      <xdr:grpSp>
        <xdr:nvGrpSpPr>
          <xdr:cNvPr id="101" name="グループ化 100"/>
          <xdr:cNvGrpSpPr/>
        </xdr:nvGrpSpPr>
        <xdr:grpSpPr>
          <a:xfrm rot="0">
            <a:off x="2886" y="1021"/>
            <a:ext cx="488" cy="461"/>
            <a:chOff x="-399649" y="2743200"/>
            <a:chExt cx="309880" cy="292735"/>
          </a:xfrm>
        </xdr:grpSpPr>
        <xdr:sp>
          <xdr:nvSpPr>
            <xdr:cNvPr id="102" name="object 14"/>
            <xdr:cNvSpPr/>
          </xdr:nvSpPr>
          <xdr:spPr>
            <a:xfrm>
              <a:off x="-399649" y="2743200"/>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03" name="object 15"/>
            <xdr:cNvSpPr txBox="1"/>
          </xdr:nvSpPr>
          <xdr:spPr>
            <a:xfrm>
              <a:off x="-325420" y="2779216"/>
              <a:ext cx="161290"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２</a:t>
              </a:r>
              <a:endParaRPr lang="ja-JP" altLang="en-US" sz="1400" dirty="0">
                <a:latin typeface="BIZ UDPゴシック" panose="020B0400000000000000" charset="-128"/>
                <a:cs typeface="BIZ UDPゴシック" panose="020B0400000000000000" charset="-128"/>
              </a:endParaRPr>
            </a:p>
          </xdr:txBody>
        </xdr:sp>
      </xdr:grpSp>
      <xdr:sp>
        <xdr:nvSpPr>
          <xdr:cNvPr id="104" name="テキスト ボックス 35"/>
          <xdr:cNvSpPr txBox="1"/>
        </xdr:nvSpPr>
        <xdr:spPr>
          <a:xfrm>
            <a:off x="624" y="957"/>
            <a:ext cx="2161"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プチランチプレート</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600</a:t>
            </a:r>
            <a:r>
              <a:rPr kumimoji="1" lang="ja-JP" altLang="en-US" sz="1200" b="1" dirty="0">
                <a:latin typeface="CRPＣ＆Ｇれいしっく" panose="02000600000000000000" pitchFamily="2" charset="-128"/>
                <a:ea typeface="CRPＣ＆Ｇれいしっく" panose="02000600000000000000" pitchFamily="2" charset="-128"/>
              </a:rPr>
              <a:t>円 </a:t>
            </a:r>
            <a:endParaRPr kumimoji="1" lang="en-US" altLang="ja-JP" sz="1200" b="1" dirty="0">
              <a:latin typeface="CRPＣ＆Ｇれいしっく" panose="02000600000000000000" pitchFamily="2" charset="-128"/>
              <a:ea typeface="CRPＣ＆Ｇれいしっく" panose="02000600000000000000" pitchFamily="2" charset="-128"/>
            </a:endParaRPr>
          </a:p>
        </xdr:txBody>
      </xdr:sp>
      <xdr:sp>
        <xdr:nvSpPr>
          <xdr:cNvPr id="105" name="テキスト ボックス 39"/>
          <xdr:cNvSpPr txBox="1"/>
        </xdr:nvSpPr>
        <xdr:spPr>
          <a:xfrm>
            <a:off x="3304" y="943"/>
            <a:ext cx="1976"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俵おにぎり弁当</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700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06" name="テキスト ボックス 43"/>
          <xdr:cNvSpPr txBox="1"/>
        </xdr:nvSpPr>
        <xdr:spPr>
          <a:xfrm>
            <a:off x="223" y="3555"/>
            <a:ext cx="2880"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ハムサンド・玉子サンド・ゆかりおに</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ぎり・ミートボール・赤スパ・チキン</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ナゲット・出し巻き・竹輪・サラダ・</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フルーツ</a:t>
            </a:r>
            <a:endParaRPr lang="ja-JP" altLang="en-US" sz="800" dirty="0">
              <a:latin typeface="CRPＣ＆Ｇれいしっく" panose="02000600000000000000" pitchFamily="2" charset="-128"/>
              <a:ea typeface="CRPＣ＆Ｇれいしっく" panose="02000600000000000000" pitchFamily="2" charset="-128"/>
            </a:endParaRPr>
          </a:p>
        </xdr:txBody>
      </xdr:sp>
      <xdr:sp>
        <xdr:nvSpPr>
          <xdr:cNvPr id="107" name="テキスト ボックス 44"/>
          <xdr:cNvSpPr txBox="1"/>
        </xdr:nvSpPr>
        <xdr:spPr>
          <a:xfrm>
            <a:off x="2929" y="3537"/>
            <a:ext cx="2545"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俵おにぎり（梅・ゆかり・・ひじき・ごま）・コロッケ・メンチカツ・竹輪・サラダ・出し巻き・漬物・ミートボール・</a:t>
            </a:r>
            <a:endParaRPr lang="ja-JP" altLang="en-US" sz="800" dirty="0">
              <a:latin typeface="CRPＣ＆Ｇれいしっく" panose="02000600000000000000" pitchFamily="2" charset="-128"/>
              <a:ea typeface="CRPＣ＆Ｇれいしっく" panose="02000600000000000000" pitchFamily="2" charset="-128"/>
            </a:endParaRPr>
          </a:p>
          <a:p>
            <a:r>
              <a:rPr lang="ja-JP" altLang="en-US" sz="800" dirty="0">
                <a:latin typeface="CRPＣ＆Ｇれいしっく" panose="02000600000000000000" pitchFamily="2" charset="-128"/>
                <a:ea typeface="CRPＣ＆Ｇれいしっく" panose="02000600000000000000" pitchFamily="2" charset="-128"/>
              </a:rPr>
              <a:t>ウィンナー</a:t>
            </a:r>
            <a:endParaRPr lang="ja-JP" altLang="en-US" sz="800" dirty="0">
              <a:latin typeface="CRPＣ＆Ｇれいしっく" panose="02000600000000000000" pitchFamily="2" charset="-128"/>
              <a:ea typeface="CRPＣ＆Ｇれいしっく" panose="02000600000000000000" pitchFamily="2" charset="-128"/>
            </a:endParaRPr>
          </a:p>
        </xdr:txBody>
      </xdr:sp>
      <xdr:sp>
        <xdr:nvSpPr>
          <xdr:cNvPr id="108" name="テキスト ボックス 45"/>
          <xdr:cNvSpPr txBox="1"/>
        </xdr:nvSpPr>
        <xdr:spPr>
          <a:xfrm>
            <a:off x="5714" y="3484"/>
            <a:ext cx="1979" cy="582"/>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自家製たれに付け込んだ、</a:t>
            </a:r>
            <a:endParaRPr lang="en-US" altLang="ja-JP" sz="800" dirty="0">
              <a:latin typeface="CRPＣ＆Ｇれいしっく" panose="02000600000000000000" pitchFamily="2" charset="-128"/>
              <a:ea typeface="CRPＣ＆Ｇれいしっく" panose="02000600000000000000" pitchFamily="2" charset="-128"/>
            </a:endParaRPr>
          </a:p>
          <a:p>
            <a:r>
              <a:rPr lang="en-US" altLang="ja-JP" sz="800" dirty="0">
                <a:latin typeface="CRPＣ＆Ｇれいしっく" panose="02000600000000000000" pitchFamily="2" charset="-128"/>
                <a:ea typeface="CRPＣ＆Ｇれいしっく" panose="02000600000000000000" pitchFamily="2" charset="-128"/>
              </a:rPr>
              <a:t>GA</a:t>
            </a:r>
            <a:r>
              <a:rPr lang="ja-JP" altLang="en-US" sz="800" dirty="0">
                <a:latin typeface="CRPＣ＆Ｇれいしっく" panose="02000600000000000000" pitchFamily="2" charset="-128"/>
                <a:ea typeface="CRPＣ＆Ｇれいしっく" panose="02000600000000000000" pitchFamily="2" charset="-128"/>
              </a:rPr>
              <a:t>クラブ一番人気のお弁当です。</a:t>
            </a:r>
            <a:endParaRPr lang="en-US" altLang="ja-JP" sz="800" dirty="0">
              <a:latin typeface="CRPＣ＆Ｇれいしっく" panose="02000600000000000000" pitchFamily="2" charset="-128"/>
              <a:ea typeface="CRPＣ＆Ｇれいしっく" panose="02000600000000000000" pitchFamily="2" charset="-128"/>
            </a:endParaRPr>
          </a:p>
        </xdr:txBody>
      </xdr:sp>
      <xdr:pic>
        <xdr:nvPicPr>
          <xdr:cNvPr id="109" name="object 9"/>
          <xdr:cNvPicPr/>
        </xdr:nvPicPr>
        <xdr:blipFill rotWithShape="1">
          <a:blip r:embed="rId3" cstate="print"/>
          <a:srcRect l="7485" t="-1197" r="6978" b="35007"/>
          <a:stretch>
            <a:fillRect/>
          </a:stretch>
        </xdr:blipFill>
        <xdr:spPr>
          <a:xfrm>
            <a:off x="5295" y="1587"/>
            <a:ext cx="2448" cy="1795"/>
          </a:xfrm>
          <a:prstGeom prst="rect">
            <a:avLst/>
          </a:prstGeom>
        </xdr:spPr>
      </xdr:pic>
      <xdr:grpSp>
        <xdr:nvGrpSpPr>
          <xdr:cNvPr id="110" name="グループ化 109"/>
          <xdr:cNvGrpSpPr/>
        </xdr:nvGrpSpPr>
        <xdr:grpSpPr>
          <a:xfrm rot="0">
            <a:off x="5394" y="1054"/>
            <a:ext cx="488" cy="461"/>
            <a:chOff x="4692396" y="2023873"/>
            <a:chExt cx="309880" cy="292735"/>
          </a:xfrm>
        </xdr:grpSpPr>
        <xdr:sp>
          <xdr:nvSpPr>
            <xdr:cNvPr id="111" name="object 16"/>
            <xdr:cNvSpPr/>
          </xdr:nvSpPr>
          <xdr:spPr>
            <a:xfrm>
              <a:off x="4692396" y="2023873"/>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8"/>
                  </a:lnTo>
                  <a:lnTo>
                    <a:pt x="0" y="243840"/>
                  </a:lnTo>
                  <a:lnTo>
                    <a:pt x="3832" y="262823"/>
                  </a:lnTo>
                  <a:lnTo>
                    <a:pt x="14282" y="278325"/>
                  </a:lnTo>
                  <a:lnTo>
                    <a:pt x="29784" y="288775"/>
                  </a:lnTo>
                  <a:lnTo>
                    <a:pt x="48768" y="292608"/>
                  </a:lnTo>
                  <a:lnTo>
                    <a:pt x="260604" y="292608"/>
                  </a:lnTo>
                  <a:lnTo>
                    <a:pt x="279587" y="288775"/>
                  </a:lnTo>
                  <a:lnTo>
                    <a:pt x="295089" y="278325"/>
                  </a:lnTo>
                  <a:lnTo>
                    <a:pt x="305539" y="262823"/>
                  </a:lnTo>
                  <a:lnTo>
                    <a:pt x="309372" y="243840"/>
                  </a:lnTo>
                  <a:lnTo>
                    <a:pt x="309372" y="48768"/>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12" name="object 17"/>
            <xdr:cNvSpPr txBox="1"/>
          </xdr:nvSpPr>
          <xdr:spPr>
            <a:xfrm>
              <a:off x="4766417" y="2059889"/>
              <a:ext cx="161290" cy="239395"/>
            </a:xfrm>
            <a:prstGeom prst="rect">
              <a:avLst/>
            </a:prstGeom>
          </xdr:spPr>
          <xdr:txBody>
            <a:bodyPr vert="horz" wrap="square" lIns="0" tIns="12700" rIns="0" bIns="0" rtlCol="0">
              <a:spAutoFit/>
            </a:bodyPr>
            <a:lstStyle>
              <a:defPPr>
                <a:defRPr kern="0"/>
              </a:defPPr>
            </a:lstStyle>
            <a:p>
              <a:pPr marL="12700">
                <a:lnSpc>
                  <a:spcPct val="100000"/>
                </a:lnSpc>
                <a:spcBef>
                  <a:spcPts val="100"/>
                </a:spcBef>
              </a:pPr>
              <a:r>
                <a:rPr sz="1400" b="1" dirty="0">
                  <a:solidFill>
                    <a:srgbClr val="FFFFFF"/>
                  </a:solidFill>
                  <a:latin typeface="BIZ UDPゴシック" panose="020B0400000000000000" charset="-128"/>
                  <a:cs typeface="BIZ UDPゴシック" panose="020B0400000000000000" charset="-128"/>
                </a:rPr>
                <a:t>３</a:t>
              </a:r>
              <a:endParaRPr lang="ja-JP" altLang="en-US" sz="1400" dirty="0">
                <a:latin typeface="BIZ UDPゴシック" panose="020B0400000000000000" charset="-128"/>
                <a:cs typeface="BIZ UDPゴシック" panose="020B0400000000000000" charset="-128"/>
              </a:endParaRPr>
            </a:p>
          </xdr:txBody>
        </xdr:sp>
      </xdr:grpSp>
      <xdr:sp>
        <xdr:nvSpPr>
          <xdr:cNvPr id="113" name="テキスト ボックス 6"/>
          <xdr:cNvSpPr txBox="1"/>
        </xdr:nvSpPr>
        <xdr:spPr>
          <a:xfrm>
            <a:off x="5799" y="942"/>
            <a:ext cx="1819"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からあげ弁当</a:t>
            </a:r>
            <a:r>
              <a:rPr kumimoji="1" lang="en-US" altLang="ja-JP" sz="1200" b="1" dirty="0">
                <a:latin typeface="CRPＣ＆Ｇれいしっく" panose="02000600000000000000" pitchFamily="2" charset="-128"/>
                <a:ea typeface="CRPＣ＆Ｇれいしっく" panose="02000600000000000000" pitchFamily="2" charset="-128"/>
              </a:rPr>
              <a:t>    </a:t>
            </a:r>
            <a:endParaRPr kumimoji="1" lang="en-US" altLang="ja-JP" sz="1200" b="1" dirty="0">
              <a:latin typeface="CRPＣ＆Ｇれいしっく" panose="02000600000000000000" pitchFamily="2" charset="-128"/>
              <a:ea typeface="CRPＣ＆Ｇれいしっく" panose="02000600000000000000" pitchFamily="2" charset="-128"/>
            </a:endParaRPr>
          </a:p>
          <a:p>
            <a:pPr algn="l"/>
            <a:r>
              <a:rPr kumimoji="1" lang="en-US" altLang="ja-JP" sz="1200" b="1" dirty="0">
                <a:latin typeface="CRPＣ＆Ｇれいしっく" panose="02000600000000000000" pitchFamily="2" charset="-128"/>
                <a:ea typeface="CRPＣ＆Ｇれいしっく" panose="02000600000000000000" pitchFamily="2" charset="-128"/>
              </a:rPr>
              <a:t>           680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pic>
        <xdr:nvPicPr>
          <xdr:cNvPr id="114" name="object 11"/>
          <xdr:cNvPicPr/>
        </xdr:nvPicPr>
        <xdr:blipFill>
          <a:blip r:embed="rId4" cstate="print"/>
          <a:stretch>
            <a:fillRect/>
          </a:stretch>
        </xdr:blipFill>
        <xdr:spPr>
          <a:xfrm>
            <a:off x="7872" y="1549"/>
            <a:ext cx="2685" cy="1811"/>
          </a:xfrm>
          <a:prstGeom prst="rect">
            <a:avLst/>
          </a:prstGeom>
        </xdr:spPr>
      </xdr:pic>
      <xdr:sp>
        <xdr:nvSpPr>
          <xdr:cNvPr id="115" name="テキスト ボックス 8"/>
          <xdr:cNvSpPr txBox="1"/>
        </xdr:nvSpPr>
        <xdr:spPr>
          <a:xfrm>
            <a:off x="8280" y="928"/>
            <a:ext cx="2256" cy="72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まるごとランチ</a:t>
            </a:r>
            <a:r>
              <a:rPr kumimoji="1" lang="en-US" altLang="ja-JP" sz="1200" b="1" dirty="0">
                <a:latin typeface="CRPＣ＆Ｇれいしっく" panose="02000600000000000000" pitchFamily="2" charset="-128"/>
                <a:ea typeface="CRPＣ＆Ｇれいしっく" panose="02000600000000000000" pitchFamily="2" charset="-128"/>
              </a:rPr>
              <a:t>BOX</a:t>
            </a:r>
            <a:endParaRPr kumimoji="1" lang="en-US" altLang="ja-JP" sz="1200" b="1" dirty="0">
              <a:latin typeface="CRPＣ＆Ｇれいしっく" panose="02000600000000000000" pitchFamily="2" charset="-128"/>
              <a:ea typeface="CRPＣ＆Ｇれいしっく" panose="02000600000000000000" pitchFamily="2" charset="-128"/>
            </a:endParaRPr>
          </a:p>
          <a:p>
            <a:pPr algn="r"/>
            <a:r>
              <a:rPr kumimoji="1" lang="en-US" altLang="ja-JP" sz="1200" b="1" dirty="0">
                <a:latin typeface="CRPＣ＆Ｇれいしっく" panose="02000600000000000000" pitchFamily="2" charset="-128"/>
                <a:ea typeface="CRPＣ＆Ｇれいしっく" panose="02000600000000000000" pitchFamily="2" charset="-128"/>
              </a:rPr>
              <a:t>990</a:t>
            </a:r>
            <a:r>
              <a:rPr kumimoji="1" lang="ja-JP" altLang="en-US" sz="1200" b="1" dirty="0">
                <a:latin typeface="CRPＣ＆Ｇれいしっく" panose="02000600000000000000" pitchFamily="2" charset="-128"/>
                <a:ea typeface="CRPＣ＆Ｇれいしっく" panose="02000600000000000000" pitchFamily="2" charset="-128"/>
              </a:rPr>
              <a:t>円</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16" name="テキスト ボックス 9"/>
          <xdr:cNvSpPr txBox="1"/>
        </xdr:nvSpPr>
        <xdr:spPr>
          <a:xfrm>
            <a:off x="7857" y="3476"/>
            <a:ext cx="2804" cy="775"/>
          </a:xfrm>
          <a:prstGeom prst="rect">
            <a:avLst/>
          </a:prstGeom>
          <a:noFill/>
        </xdr:spPr>
        <xdr:txBody>
          <a:bodyPr wrap="square" lIns="0" tIns="0" rIns="0" bIns="0">
            <a:spAutoFit/>
          </a:bodyPr>
          <a:lstStyle>
            <a:defPPr>
              <a:defRPr kern="0"/>
            </a:defPPr>
          </a:lstStyle>
          <a:p>
            <a:r>
              <a:rPr lang="ja-JP" altLang="en-US" sz="800" dirty="0">
                <a:latin typeface="CRPＣ＆Ｇれいしっく" panose="02000600000000000000" pitchFamily="2" charset="-128"/>
                <a:ea typeface="CRPＣ＆Ｇれいしっく" panose="02000600000000000000" pitchFamily="2" charset="-128"/>
              </a:rPr>
              <a:t>ハンバーグ、ローストビーフ、チキン南蛮、エビフライ、サラダにフルーツ、レストランで人気のメニューが詰まった嬉しいランチ</a:t>
            </a:r>
            <a:r>
              <a:rPr lang="en-US" altLang="ja-JP" sz="800" dirty="0">
                <a:latin typeface="CRPＣ＆Ｇれいしっく" panose="02000600000000000000" pitchFamily="2" charset="-128"/>
                <a:ea typeface="CRPＣ＆Ｇれいしっく" panose="02000600000000000000" pitchFamily="2" charset="-128"/>
              </a:rPr>
              <a:t>BOX</a:t>
            </a:r>
            <a:r>
              <a:rPr lang="ja-JP" altLang="en-US" sz="800" dirty="0">
                <a:latin typeface="CRPＣ＆Ｇれいしっく" panose="02000600000000000000" pitchFamily="2" charset="-128"/>
                <a:ea typeface="CRPＣ＆Ｇれいしっく" panose="02000600000000000000" pitchFamily="2" charset="-128"/>
              </a:rPr>
              <a:t>です。ライス付きです。</a:t>
            </a:r>
            <a:endParaRPr lang="en-US" altLang="ja-JP" sz="800" dirty="0">
              <a:latin typeface="CRPＣ＆Ｇれいしっく" panose="02000600000000000000" pitchFamily="2" charset="-128"/>
              <a:ea typeface="CRPＣ＆Ｇれいしっく" panose="02000600000000000000" pitchFamily="2" charset="-128"/>
            </a:endParaRPr>
          </a:p>
        </xdr:txBody>
      </xdr:sp>
    </xdr:grpSp>
    <xdr:clientData/>
  </xdr:twoCellAnchor>
  <xdr:twoCellAnchor>
    <xdr:from>
      <xdr:col>0</xdr:col>
      <xdr:colOff>92710</xdr:colOff>
      <xdr:row>35</xdr:row>
      <xdr:rowOff>148590</xdr:rowOff>
    </xdr:from>
    <xdr:to>
      <xdr:col>11</xdr:col>
      <xdr:colOff>368935</xdr:colOff>
      <xdr:row>51</xdr:row>
      <xdr:rowOff>104140</xdr:rowOff>
    </xdr:to>
    <xdr:grpSp>
      <xdr:nvGrpSpPr>
        <xdr:cNvPr id="117" name="グループ化 116"/>
        <xdr:cNvGrpSpPr/>
      </xdr:nvGrpSpPr>
      <xdr:grpSpPr>
        <a:xfrm>
          <a:off x="92710" y="6635750"/>
          <a:ext cx="6798945" cy="2574290"/>
          <a:chOff x="303" y="4269"/>
          <a:chExt cx="10230" cy="3611"/>
        </a:xfrm>
      </xdr:grpSpPr>
      <xdr:pic>
        <xdr:nvPicPr>
          <xdr:cNvPr id="118" name="object 102"/>
          <xdr:cNvPicPr/>
        </xdr:nvPicPr>
        <xdr:blipFill rotWithShape="1">
          <a:blip r:embed="rId5" cstate="print"/>
          <a:srcRect t="17719" b="11231"/>
          <a:stretch>
            <a:fillRect/>
          </a:stretch>
        </xdr:blipFill>
        <xdr:spPr>
          <a:xfrm>
            <a:off x="682" y="4326"/>
            <a:ext cx="2545" cy="2412"/>
          </a:xfrm>
          <a:prstGeom prst="rect">
            <a:avLst/>
          </a:prstGeom>
        </xdr:spPr>
      </xdr:pic>
      <xdr:pic>
        <xdr:nvPicPr>
          <xdr:cNvPr id="119" name="object 112"/>
          <xdr:cNvPicPr/>
        </xdr:nvPicPr>
        <xdr:blipFill rotWithShape="1">
          <a:blip r:embed="rId6" cstate="print"/>
          <a:srcRect t="17288" b="6010"/>
          <a:stretch>
            <a:fillRect/>
          </a:stretch>
        </xdr:blipFill>
        <xdr:spPr>
          <a:xfrm>
            <a:off x="4096" y="4284"/>
            <a:ext cx="2441" cy="2494"/>
          </a:xfrm>
          <a:prstGeom prst="rect">
            <a:avLst/>
          </a:prstGeom>
        </xdr:spPr>
      </xdr:pic>
      <xdr:pic>
        <xdr:nvPicPr>
          <xdr:cNvPr id="120" name="object 121"/>
          <xdr:cNvPicPr/>
        </xdr:nvPicPr>
        <xdr:blipFill rotWithShape="1">
          <a:blip r:embed="rId7" cstate="print"/>
          <a:srcRect l="19907" t="17789" r="8588" b="22184"/>
          <a:stretch>
            <a:fillRect/>
          </a:stretch>
        </xdr:blipFill>
        <xdr:spPr>
          <a:xfrm>
            <a:off x="7383" y="4269"/>
            <a:ext cx="2426" cy="2497"/>
          </a:xfrm>
          <a:prstGeom prst="rect">
            <a:avLst/>
          </a:prstGeom>
        </xdr:spPr>
      </xdr:pic>
      <xdr:sp>
        <xdr:nvSpPr>
          <xdr:cNvPr id="121" name="テキスト ボックス 46"/>
          <xdr:cNvSpPr txBox="1"/>
        </xdr:nvSpPr>
        <xdr:spPr>
          <a:xfrm>
            <a:off x="303" y="6654"/>
            <a:ext cx="3281" cy="483"/>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にんきものパンセット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22" name="テキスト ボックス 47"/>
          <xdr:cNvSpPr txBox="1"/>
        </xdr:nvSpPr>
        <xdr:spPr>
          <a:xfrm>
            <a:off x="399" y="7154"/>
            <a:ext cx="3001"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グリーングラスの人気</a:t>
            </a:r>
            <a:r>
              <a:rPr lang="en-US" altLang="ja-JP" sz="1000" dirty="0">
                <a:latin typeface="CRPＣ＆Ｇれいしっく" panose="02000600000000000000" pitchFamily="2" charset="-128"/>
                <a:ea typeface="CRPＣ＆Ｇれいしっく" panose="02000600000000000000" pitchFamily="2" charset="-128"/>
              </a:rPr>
              <a:t>No.</a:t>
            </a:r>
            <a:r>
              <a:rPr lang="ja-JP" altLang="en-US" sz="1000" dirty="0">
                <a:latin typeface="CRPＣ＆Ｇれいしっく" panose="02000600000000000000" pitchFamily="2" charset="-128"/>
                <a:ea typeface="CRPＣ＆Ｇれいしっく" panose="02000600000000000000" pitchFamily="2" charset="-128"/>
              </a:rPr>
              <a:t>１の塩パンルーナ、</a:t>
            </a:r>
            <a:r>
              <a:rPr lang="en-US" altLang="ja-JP" sz="1000" dirty="0">
                <a:latin typeface="CRPＣ＆Ｇれいしっく" panose="02000600000000000000" pitchFamily="2" charset="-128"/>
                <a:ea typeface="CRPＣ＆Ｇれいしっく" panose="02000600000000000000" pitchFamily="2" charset="-128"/>
              </a:rPr>
              <a:t>No.</a:t>
            </a:r>
            <a:r>
              <a:rPr lang="ja-JP" altLang="en-US" sz="1000" dirty="0">
                <a:latin typeface="CRPＣ＆Ｇれいしっく" panose="02000600000000000000" pitchFamily="2" charset="-128"/>
                <a:ea typeface="CRPＣ＆Ｇれいしっく" panose="02000600000000000000" pitchFamily="2" charset="-128"/>
              </a:rPr>
              <a:t>２のみつばちメロンパンとソーセージパンの組み合わせ</a:t>
            </a:r>
            <a:endParaRPr lang="en-US" altLang="ja-JP" sz="1000" dirty="0">
              <a:latin typeface="CRPＣ＆Ｇれいしっく" panose="02000600000000000000" pitchFamily="2" charset="-128"/>
              <a:ea typeface="CRPＣ＆Ｇれいしっく" panose="02000600000000000000" pitchFamily="2" charset="-128"/>
            </a:endParaRPr>
          </a:p>
        </xdr:txBody>
      </xdr:sp>
      <xdr:grpSp>
        <xdr:nvGrpSpPr>
          <xdr:cNvPr id="123" name="グループ化 122"/>
          <xdr:cNvGrpSpPr/>
        </xdr:nvGrpSpPr>
        <xdr:grpSpPr>
          <a:xfrm rot="0">
            <a:off x="363" y="6097"/>
            <a:ext cx="488" cy="461"/>
            <a:chOff x="347472" y="4572001"/>
            <a:chExt cx="309880" cy="292735"/>
          </a:xfrm>
        </xdr:grpSpPr>
        <xdr:sp>
          <xdr:nvSpPr>
            <xdr:cNvPr id="124" name="object 18"/>
            <xdr:cNvSpPr/>
          </xdr:nvSpPr>
          <xdr:spPr>
            <a:xfrm>
              <a:off x="347472" y="4572001"/>
              <a:ext cx="309880" cy="292735"/>
            </a:xfrm>
            <a:custGeom>
              <a:avLst/>
              <a:gdLst/>
              <a:ahLst/>
              <a:cxnLst/>
              <a:rect l="l" t="t" r="r" b="b"/>
              <a:pathLst>
                <a:path w="309880"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25" name="object 19"/>
            <xdr:cNvSpPr txBox="1"/>
          </xdr:nvSpPr>
          <xdr:spPr>
            <a:xfrm>
              <a:off x="422268" y="4608335"/>
              <a:ext cx="161290" cy="228909"/>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５</a:t>
              </a:r>
              <a:endParaRPr lang="ja-JP" altLang="en-US" sz="1400" dirty="0">
                <a:latin typeface="BIZ UDPゴシック" panose="020B0400000000000000" charset="-128"/>
                <a:cs typeface="BIZ UDPゴシック" panose="020B0400000000000000" charset="-128"/>
              </a:endParaRPr>
            </a:p>
          </xdr:txBody>
        </xdr:sp>
      </xdr:grpSp>
      <xdr:sp>
        <xdr:nvSpPr>
          <xdr:cNvPr id="126" name="テキスト ボックス 51"/>
          <xdr:cNvSpPr txBox="1"/>
        </xdr:nvSpPr>
        <xdr:spPr>
          <a:xfrm>
            <a:off x="3951" y="6628"/>
            <a:ext cx="3001" cy="48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まんまるパンセット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27" name="テキスト ボックス 52"/>
          <xdr:cNvSpPr txBox="1"/>
        </xdr:nvSpPr>
        <xdr:spPr>
          <a:xfrm>
            <a:off x="3892" y="7131"/>
            <a:ext cx="3167"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枝豆ダブルチーズ海千さんの無着色明太子を使った仮チー明太、デザートに爽やかなレモンクリームデニッシュ</a:t>
            </a:r>
            <a:endParaRPr lang="en-US" altLang="ja-JP" sz="1000" dirty="0">
              <a:latin typeface="CRPＣ＆Ｇれいしっく" panose="02000600000000000000" pitchFamily="2" charset="-128"/>
              <a:ea typeface="CRPＣ＆Ｇれいしっく" panose="02000600000000000000" pitchFamily="2" charset="-128"/>
            </a:endParaRPr>
          </a:p>
        </xdr:txBody>
      </xdr:sp>
      <xdr:sp>
        <xdr:nvSpPr>
          <xdr:cNvPr id="128" name="テキスト ボックス 53"/>
          <xdr:cNvSpPr txBox="1"/>
        </xdr:nvSpPr>
        <xdr:spPr>
          <a:xfrm>
            <a:off x="7307" y="6586"/>
            <a:ext cx="3001" cy="485"/>
          </a:xfrm>
          <a:prstGeom prst="rect">
            <a:avLst/>
          </a:prstGeom>
          <a:noFill/>
        </xdr:spPr>
        <xdr:txBody>
          <a:bodyPr wrap="square" rtlCol="0">
            <a:spAutoFit/>
          </a:bodyPr>
          <a:lstStyle>
            <a:defPPr>
              <a:defRPr kern="0"/>
            </a:defPPr>
          </a:lstStyle>
          <a:p>
            <a:pPr algn="l"/>
            <a:r>
              <a:rPr kumimoji="1" lang="ja-JP" altLang="en-US" sz="1200" b="1" dirty="0">
                <a:latin typeface="CRPＣ＆Ｇれいしっく" panose="02000600000000000000" pitchFamily="2" charset="-128"/>
                <a:ea typeface="CRPＣ＆Ｇれいしっく" panose="02000600000000000000" pitchFamily="2" charset="-128"/>
              </a:rPr>
              <a:t>バランスパンセット </a:t>
            </a:r>
            <a:r>
              <a:rPr kumimoji="1" lang="ja-JP" altLang="en-US" sz="1400" b="1" dirty="0">
                <a:latin typeface="CRPＣ＆Ｇれいしっく" panose="02000600000000000000" pitchFamily="2" charset="-128"/>
                <a:ea typeface="CRPＣ＆Ｇれいしっく" panose="02000600000000000000" pitchFamily="2" charset="-128"/>
              </a:rPr>
              <a:t>￥</a:t>
            </a:r>
            <a:r>
              <a:rPr kumimoji="1" lang="en-US" altLang="ja-JP" sz="1400" b="1" dirty="0">
                <a:latin typeface="CRPＣ＆Ｇれいしっく" panose="02000600000000000000" pitchFamily="2" charset="-128"/>
                <a:ea typeface="CRPＣ＆Ｇれいしっく" panose="02000600000000000000" pitchFamily="2" charset="-128"/>
              </a:rPr>
              <a:t>680</a:t>
            </a:r>
            <a:endParaRPr kumimoji="1" lang="ja-JP" altLang="en-US" sz="1400" b="1" dirty="0">
              <a:latin typeface="CRPＣ＆Ｇれいしっく" panose="02000600000000000000" pitchFamily="2" charset="-128"/>
              <a:ea typeface="CRPＣ＆Ｇれいしっく" panose="02000600000000000000" pitchFamily="2" charset="-128"/>
            </a:endParaRPr>
          </a:p>
        </xdr:txBody>
      </xdr:sp>
      <xdr:sp>
        <xdr:nvSpPr>
          <xdr:cNvPr id="129" name="テキスト ボックス 54"/>
          <xdr:cNvSpPr txBox="1"/>
        </xdr:nvSpPr>
        <xdr:spPr>
          <a:xfrm>
            <a:off x="7367" y="7143"/>
            <a:ext cx="3167" cy="727"/>
          </a:xfrm>
          <a:prstGeom prst="rect">
            <a:avLst/>
          </a:prstGeom>
          <a:noFill/>
        </xdr:spPr>
        <xdr:txBody>
          <a:bodyPr wrap="square" lIns="0" tIns="0" rIns="0" bIns="0">
            <a:spAutoFit/>
          </a:bodyPr>
          <a:lstStyle>
            <a:defPPr>
              <a:defRPr kern="0"/>
            </a:defPPr>
          </a:lstStyle>
          <a:p>
            <a:r>
              <a:rPr lang="ja-JP" altLang="en-US" sz="1000" dirty="0">
                <a:latin typeface="CRPＣ＆Ｇれいしっく" panose="02000600000000000000" pitchFamily="2" charset="-128"/>
                <a:ea typeface="CRPＣ＆Ｇれいしっく" panose="02000600000000000000" pitchFamily="2" charset="-128"/>
              </a:rPr>
              <a:t>粒マスタードとソーセージがおいしい</a:t>
            </a:r>
            <a:endParaRPr lang="en-US" altLang="ja-JP" sz="1000" dirty="0">
              <a:latin typeface="CRPＣ＆Ｇれいしっく" panose="02000600000000000000" pitchFamily="2" charset="-128"/>
              <a:ea typeface="CRPＣ＆Ｇれいしっく" panose="02000600000000000000" pitchFamily="2" charset="-128"/>
            </a:endParaRPr>
          </a:p>
          <a:p>
            <a:r>
              <a:rPr lang="ja-JP" altLang="en-US" sz="1000" dirty="0">
                <a:latin typeface="CRPＣ＆Ｇれいしっく" panose="02000600000000000000" pitchFamily="2" charset="-128"/>
                <a:ea typeface="CRPＣ＆Ｇれいしっく" panose="02000600000000000000" pitchFamily="2" charset="-128"/>
              </a:rPr>
              <a:t>グローバルドックと自家製のカスタードたっぷりのクリームパンの組合せ</a:t>
            </a:r>
            <a:endParaRPr lang="en-US" altLang="ja-JP" sz="1000" dirty="0">
              <a:latin typeface="CRPＣ＆Ｇれいしっく" panose="02000600000000000000" pitchFamily="2" charset="-128"/>
              <a:ea typeface="CRPＣ＆Ｇれいしっく" panose="02000600000000000000" pitchFamily="2" charset="-128"/>
            </a:endParaRPr>
          </a:p>
        </xdr:txBody>
      </xdr:sp>
      <xdr:grpSp>
        <xdr:nvGrpSpPr>
          <xdr:cNvPr id="130" name="グループ化 129"/>
          <xdr:cNvGrpSpPr/>
        </xdr:nvGrpSpPr>
        <xdr:grpSpPr>
          <a:xfrm rot="0">
            <a:off x="3938" y="6146"/>
            <a:ext cx="488" cy="461"/>
            <a:chOff x="4433315" y="4572001"/>
            <a:chExt cx="309880" cy="292735"/>
          </a:xfrm>
        </xdr:grpSpPr>
        <xdr:sp>
          <xdr:nvSpPr>
            <xdr:cNvPr id="131" name="object 22"/>
            <xdr:cNvSpPr/>
          </xdr:nvSpPr>
          <xdr:spPr>
            <a:xfrm>
              <a:off x="4433315" y="4572001"/>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32" name="object 23"/>
            <xdr:cNvSpPr txBox="1"/>
          </xdr:nvSpPr>
          <xdr:spPr>
            <a:xfrm>
              <a:off x="4508493" y="4608335"/>
              <a:ext cx="161290" cy="239395"/>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sz="1400" b="1" dirty="0">
                  <a:solidFill>
                    <a:srgbClr val="FFFFFF"/>
                  </a:solidFill>
                  <a:latin typeface="BIZ UDPゴシック" panose="020B0400000000000000" charset="-128"/>
                  <a:cs typeface="BIZ UDPゴシック" panose="020B0400000000000000" charset="-128"/>
                </a:rPr>
                <a:t>６</a:t>
              </a:r>
              <a:endParaRPr lang="ja-JP" altLang="en-US" sz="1400" dirty="0">
                <a:latin typeface="BIZ UDPゴシック" panose="020B0400000000000000" charset="-128"/>
                <a:cs typeface="BIZ UDPゴシック" panose="020B0400000000000000" charset="-128"/>
              </a:endParaRPr>
            </a:p>
          </xdr:txBody>
        </xdr:sp>
      </xdr:grpSp>
      <xdr:grpSp>
        <xdr:nvGrpSpPr>
          <xdr:cNvPr id="133" name="グループ化 132"/>
          <xdr:cNvGrpSpPr/>
        </xdr:nvGrpSpPr>
        <xdr:grpSpPr>
          <a:xfrm rot="0">
            <a:off x="7249" y="6115"/>
            <a:ext cx="488" cy="461"/>
            <a:chOff x="4433315" y="4572001"/>
            <a:chExt cx="309880" cy="292735"/>
          </a:xfrm>
        </xdr:grpSpPr>
        <xdr:sp>
          <xdr:nvSpPr>
            <xdr:cNvPr id="134" name="object 22"/>
            <xdr:cNvSpPr/>
          </xdr:nvSpPr>
          <xdr:spPr>
            <a:xfrm>
              <a:off x="4433315" y="4572001"/>
              <a:ext cx="309880" cy="292735"/>
            </a:xfrm>
            <a:custGeom>
              <a:avLst/>
              <a:gdLst/>
              <a:ahLst/>
              <a:cxnLst/>
              <a:rect l="l" t="t" r="r" b="b"/>
              <a:pathLst>
                <a:path w="309879" h="292735">
                  <a:moveTo>
                    <a:pt x="260604" y="0"/>
                  </a:moveTo>
                  <a:lnTo>
                    <a:pt x="48768" y="0"/>
                  </a:lnTo>
                  <a:lnTo>
                    <a:pt x="29784" y="3832"/>
                  </a:lnTo>
                  <a:lnTo>
                    <a:pt x="14282" y="14282"/>
                  </a:lnTo>
                  <a:lnTo>
                    <a:pt x="3832" y="29784"/>
                  </a:lnTo>
                  <a:lnTo>
                    <a:pt x="0" y="48767"/>
                  </a:lnTo>
                  <a:lnTo>
                    <a:pt x="0" y="243839"/>
                  </a:lnTo>
                  <a:lnTo>
                    <a:pt x="3832" y="262823"/>
                  </a:lnTo>
                  <a:lnTo>
                    <a:pt x="14282" y="278325"/>
                  </a:lnTo>
                  <a:lnTo>
                    <a:pt x="29784" y="288775"/>
                  </a:lnTo>
                  <a:lnTo>
                    <a:pt x="48768" y="292607"/>
                  </a:lnTo>
                  <a:lnTo>
                    <a:pt x="260604" y="292607"/>
                  </a:lnTo>
                  <a:lnTo>
                    <a:pt x="279587" y="288775"/>
                  </a:lnTo>
                  <a:lnTo>
                    <a:pt x="295089" y="278325"/>
                  </a:lnTo>
                  <a:lnTo>
                    <a:pt x="305539" y="262823"/>
                  </a:lnTo>
                  <a:lnTo>
                    <a:pt x="309372" y="243839"/>
                  </a:lnTo>
                  <a:lnTo>
                    <a:pt x="309372" y="48767"/>
                  </a:lnTo>
                  <a:lnTo>
                    <a:pt x="305539" y="29784"/>
                  </a:lnTo>
                  <a:lnTo>
                    <a:pt x="295089" y="14282"/>
                  </a:lnTo>
                  <a:lnTo>
                    <a:pt x="279587" y="3832"/>
                  </a:lnTo>
                  <a:lnTo>
                    <a:pt x="260604" y="0"/>
                  </a:lnTo>
                  <a:close/>
                </a:path>
              </a:pathLst>
            </a:custGeom>
            <a:solidFill>
              <a:srgbClr val="FF0000"/>
            </a:solidFill>
          </xdr:spPr>
          <xdr:txBody>
            <a:bodyPr wrap="square" lIns="0" tIns="0" rIns="0" bIns="0" rtlCol="0"/>
            <a:lstStyle>
              <a:defPPr>
                <a:defRPr kern="0"/>
              </a:defPPr>
            </a:lstStyle>
            <a:p>
              <a:endParaRPr lang="ja-JP" altLang="en-US"/>
            </a:p>
          </xdr:txBody>
        </xdr:sp>
        <xdr:sp>
          <xdr:nvSpPr>
            <xdr:cNvPr id="135" name="object 23"/>
            <xdr:cNvSpPr txBox="1"/>
          </xdr:nvSpPr>
          <xdr:spPr>
            <a:xfrm>
              <a:off x="4508493" y="4608335"/>
              <a:ext cx="161290" cy="228909"/>
            </a:xfrm>
            <a:prstGeom prst="rect">
              <a:avLst/>
            </a:prstGeom>
          </xdr:spPr>
          <xdr:txBody>
            <a:bodyPr vert="horz" wrap="square" lIns="0" tIns="13335" rIns="0" bIns="0" rtlCol="0">
              <a:spAutoFit/>
            </a:bodyPr>
            <a:lstStyle>
              <a:defPPr>
                <a:defRPr kern="0"/>
              </a:defPPr>
            </a:lstStyle>
            <a:p>
              <a:pPr marL="12700">
                <a:lnSpc>
                  <a:spcPct val="100000"/>
                </a:lnSpc>
                <a:spcBef>
                  <a:spcPts val="105"/>
                </a:spcBef>
              </a:pPr>
              <a:r>
                <a:rPr lang="ja-JP" altLang="en-US" sz="1400" b="1" dirty="0">
                  <a:solidFill>
                    <a:srgbClr val="FFFFFF"/>
                  </a:solidFill>
                  <a:latin typeface="BIZ UDPゴシック" panose="020B0400000000000000" charset="-128"/>
                  <a:cs typeface="BIZ UDPゴシック" panose="020B0400000000000000" charset="-128"/>
                </a:rPr>
                <a:t>７</a:t>
              </a:r>
              <a:endParaRPr lang="ja-JP" altLang="en-US" sz="1400" dirty="0">
                <a:latin typeface="BIZ UDPゴシック" panose="020B0400000000000000" charset="-128"/>
                <a:cs typeface="BIZ UDPゴシック" panose="020B0400000000000000" charset="-128"/>
              </a:endParaRPr>
            </a:p>
          </xdr:txBody>
        </xdr:sp>
      </xdr:grpSp>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246380</xdr:colOff>
      <xdr:row>48</xdr:row>
      <xdr:rowOff>44450</xdr:rowOff>
    </xdr:from>
    <xdr:to>
      <xdr:col>4</xdr:col>
      <xdr:colOff>81280</xdr:colOff>
      <xdr:row>49</xdr:row>
      <xdr:rowOff>15240</xdr:rowOff>
    </xdr:to>
    <xdr:sp>
      <xdr:nvSpPr>
        <xdr:cNvPr id="2" name="矢印: 上 1"/>
        <xdr:cNvSpPr/>
      </xdr:nvSpPr>
      <xdr:spPr>
        <a:xfrm>
          <a:off x="1901825" y="9505950"/>
          <a:ext cx="169545" cy="163195"/>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0</xdr:col>
      <xdr:colOff>167639</xdr:colOff>
      <xdr:row>21</xdr:row>
      <xdr:rowOff>54236</xdr:rowOff>
    </xdr:from>
    <xdr:to>
      <xdr:col>0</xdr:col>
      <xdr:colOff>333485</xdr:colOff>
      <xdr:row>22</xdr:row>
      <xdr:rowOff>182880</xdr:rowOff>
    </xdr:to>
    <xdr:sp>
      <xdr:nvSpPr>
        <xdr:cNvPr id="3" name="矢印: 上 2"/>
        <xdr:cNvSpPr/>
      </xdr:nvSpPr>
      <xdr:spPr>
        <a:xfrm rot="10800000">
          <a:off x="167005" y="5105400"/>
          <a:ext cx="166370" cy="32131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150160</xdr:colOff>
      <xdr:row>48</xdr:row>
      <xdr:rowOff>53340</xdr:rowOff>
    </xdr:from>
    <xdr:to>
      <xdr:col>9</xdr:col>
      <xdr:colOff>320040</xdr:colOff>
      <xdr:row>49</xdr:row>
      <xdr:rowOff>175260</xdr:rowOff>
    </xdr:to>
    <xdr:sp>
      <xdr:nvSpPr>
        <xdr:cNvPr id="2" name="矢印: 上 1"/>
        <xdr:cNvSpPr/>
      </xdr:nvSpPr>
      <xdr:spPr>
        <a:xfrm>
          <a:off x="4943475" y="9514840"/>
          <a:ext cx="170180" cy="314325"/>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4</xdr:col>
      <xdr:colOff>167639</xdr:colOff>
      <xdr:row>21</xdr:row>
      <xdr:rowOff>54236</xdr:rowOff>
    </xdr:from>
    <xdr:to>
      <xdr:col>4</xdr:col>
      <xdr:colOff>333485</xdr:colOff>
      <xdr:row>22</xdr:row>
      <xdr:rowOff>182880</xdr:rowOff>
    </xdr:to>
    <xdr:sp>
      <xdr:nvSpPr>
        <xdr:cNvPr id="3" name="矢印: 上 2"/>
        <xdr:cNvSpPr/>
      </xdr:nvSpPr>
      <xdr:spPr>
        <a:xfrm rot="10800000">
          <a:off x="2635885" y="5105400"/>
          <a:ext cx="166370" cy="32131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0</xdr:col>
      <xdr:colOff>68580</xdr:colOff>
      <xdr:row>15</xdr:row>
      <xdr:rowOff>83820</xdr:rowOff>
    </xdr:from>
    <xdr:to>
      <xdr:col>3</xdr:col>
      <xdr:colOff>327659</xdr:colOff>
      <xdr:row>17</xdr:row>
      <xdr:rowOff>251460</xdr:rowOff>
    </xdr:to>
    <xdr:sp>
      <xdr:nvSpPr>
        <xdr:cNvPr id="4" name="吹き出し: 角を丸めた四角形 3"/>
        <xdr:cNvSpPr/>
      </xdr:nvSpPr>
      <xdr:spPr>
        <a:xfrm>
          <a:off x="68580" y="2853690"/>
          <a:ext cx="2110105" cy="647700"/>
        </a:xfrm>
        <a:prstGeom prst="wedgeRoundRectCallout">
          <a:avLst>
            <a:gd name="adj1" fmla="val 72850"/>
            <a:gd name="adj2" fmla="val 6988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アレルギーに〇を必ずつけてください。</a:t>
          </a:r>
          <a:endParaRPr lang="ja-JP" sz="1100">
            <a:solidFill>
              <a:srgbClr val="FF0000"/>
            </a:solidFill>
          </a:endParaRPr>
        </a:p>
      </xdr:txBody>
    </xdr:sp>
    <xdr:clientData/>
  </xdr:twoCellAnchor>
  <xdr:twoCellAnchor>
    <xdr:from>
      <xdr:col>0</xdr:col>
      <xdr:colOff>7620</xdr:colOff>
      <xdr:row>19</xdr:row>
      <xdr:rowOff>160020</xdr:rowOff>
    </xdr:from>
    <xdr:to>
      <xdr:col>3</xdr:col>
      <xdr:colOff>342900</xdr:colOff>
      <xdr:row>25</xdr:row>
      <xdr:rowOff>38100</xdr:rowOff>
    </xdr:to>
    <xdr:sp>
      <xdr:nvSpPr>
        <xdr:cNvPr id="5" name="吹き出し: 角を丸めた四角形 4"/>
        <xdr:cNvSpPr/>
      </xdr:nvSpPr>
      <xdr:spPr>
        <a:xfrm>
          <a:off x="7620" y="4034155"/>
          <a:ext cx="2186940" cy="1832610"/>
        </a:xfrm>
        <a:prstGeom prst="wedgeRoundRectCallout">
          <a:avLst>
            <a:gd name="adj1" fmla="val 71186"/>
            <a:gd name="adj2" fmla="val 4140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アレルギー品目の中から除去が必要なものを</a:t>
          </a:r>
          <a:r>
            <a:rPr lang="en-US" sz="1100">
              <a:solidFill>
                <a:srgbClr val="FF0000"/>
              </a:solidFill>
            </a:rPr>
            <a:t>【</a:t>
          </a:r>
          <a:r>
            <a:rPr lang="ja-JP" sz="1100">
              <a:solidFill>
                <a:srgbClr val="FF0000"/>
              </a:solidFill>
            </a:rPr>
            <a:t>除去食物</a:t>
          </a:r>
          <a:r>
            <a:rPr lang="en-US" sz="1100">
              <a:solidFill>
                <a:srgbClr val="FF0000"/>
              </a:solidFill>
            </a:rPr>
            <a:t>】</a:t>
          </a:r>
          <a:r>
            <a:rPr lang="ja-JP" sz="1100">
              <a:solidFill>
                <a:srgbClr val="FF0000"/>
              </a:solidFill>
            </a:rPr>
            <a:t>にご記入ください。</a:t>
          </a:r>
          <a:endParaRPr lang="en-US" sz="1100">
            <a:solidFill>
              <a:srgbClr val="FF0000"/>
            </a:solidFill>
          </a:endParaRPr>
        </a:p>
        <a:p>
          <a:pPr algn="l">
            <a:defRPr/>
          </a:pPr>
          <a:r>
            <a:rPr lang="en-US" sz="1100">
              <a:solidFill>
                <a:srgbClr val="FF0000"/>
              </a:solidFill>
            </a:rPr>
            <a:t>※</a:t>
          </a:r>
          <a:r>
            <a:rPr lang="ja-JP" sz="1100" u="sng">
              <a:solidFill>
                <a:srgbClr val="FF0000"/>
              </a:solidFill>
            </a:rPr>
            <a:t>２８品目以外</a:t>
          </a:r>
          <a:r>
            <a:rPr lang="ja-JP" sz="1100">
              <a:solidFill>
                <a:srgbClr val="FF0000"/>
              </a:solidFill>
            </a:rPr>
            <a:t>は記入されても対応いたしません。</a:t>
          </a:r>
          <a:endParaRPr lang="en-US" sz="1100">
            <a:solidFill>
              <a:srgbClr val="FF0000"/>
            </a:solidFill>
          </a:endParaRPr>
        </a:p>
        <a:p>
          <a:pPr algn="l">
            <a:defRPr/>
          </a:pPr>
          <a:r>
            <a:rPr lang="ja-JP" sz="1100">
              <a:solidFill>
                <a:srgbClr val="FF0000"/>
              </a:solidFill>
            </a:rPr>
            <a:t>予めご了承ください。</a:t>
          </a:r>
          <a:endParaRPr lang="ja-JP" sz="1100">
            <a:solidFill>
              <a:srgbClr val="FF0000"/>
            </a:solidFill>
          </a:endParaRPr>
        </a:p>
      </xdr:txBody>
    </xdr:sp>
    <xdr:clientData/>
  </xdr:twoCellAnchor>
  <xdr:twoCellAnchor>
    <xdr:from>
      <xdr:col>0</xdr:col>
      <xdr:colOff>0</xdr:colOff>
      <xdr:row>40</xdr:row>
      <xdr:rowOff>114300</xdr:rowOff>
    </xdr:from>
    <xdr:to>
      <xdr:col>3</xdr:col>
      <xdr:colOff>259076</xdr:colOff>
      <xdr:row>47</xdr:row>
      <xdr:rowOff>99060</xdr:rowOff>
    </xdr:to>
    <xdr:sp>
      <xdr:nvSpPr>
        <xdr:cNvPr id="6" name="吹き出し: 角を丸めた四角形 5"/>
        <xdr:cNvSpPr/>
      </xdr:nvSpPr>
      <xdr:spPr>
        <a:xfrm>
          <a:off x="0" y="8219440"/>
          <a:ext cx="2110105" cy="1171575"/>
        </a:xfrm>
        <a:prstGeom prst="wedgeRoundRectCallout">
          <a:avLst>
            <a:gd name="adj1" fmla="val 99439"/>
            <a:gd name="adj2" fmla="val 4535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対応については下の部分を参考にどのような対応方法が良いか希望を○つけてください。</a:t>
          </a:r>
          <a:endParaRPr lang="en-US" sz="1100">
            <a:solidFill>
              <a:srgbClr val="FF0000"/>
            </a:solidFill>
          </a:endParaRPr>
        </a:p>
        <a:p>
          <a:pPr algn="l">
            <a:defRPr/>
          </a:pPr>
          <a:endParaRPr lang="ja-JP" sz="1100">
            <a:solidFill>
              <a:srgbClr val="FF0000"/>
            </a:solidFill>
          </a:endParaRPr>
        </a:p>
      </xdr:txBody>
    </xdr:sp>
    <xdr:clientData/>
  </xdr:twoCellAnchor>
  <xdr:twoCellAnchor>
    <xdr:from>
      <xdr:col>23</xdr:col>
      <xdr:colOff>274320</xdr:colOff>
      <xdr:row>8</xdr:row>
      <xdr:rowOff>137160</xdr:rowOff>
    </xdr:from>
    <xdr:to>
      <xdr:col>26</xdr:col>
      <xdr:colOff>22860</xdr:colOff>
      <xdr:row>13</xdr:row>
      <xdr:rowOff>121920</xdr:rowOff>
    </xdr:to>
    <xdr:sp>
      <xdr:nvSpPr>
        <xdr:cNvPr id="7" name="吹き出し: 角を丸めた四角形 6"/>
        <xdr:cNvSpPr/>
      </xdr:nvSpPr>
      <xdr:spPr>
        <a:xfrm>
          <a:off x="9478645" y="1569720"/>
          <a:ext cx="1600200" cy="897890"/>
        </a:xfrm>
        <a:prstGeom prst="wedgeRoundRectCallout">
          <a:avLst>
            <a:gd name="adj1" fmla="val -71251"/>
            <a:gd name="adj2" fmla="val 4420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電話番号は必ず連絡が繋がる番号にしてください。</a:t>
          </a:r>
          <a:endParaRPr lang="ja-JP" sz="1100">
            <a:solidFill>
              <a:srgbClr val="FF0000"/>
            </a:solidFill>
          </a:endParaRPr>
        </a:p>
      </xdr:txBody>
    </xdr:sp>
    <xdr:clientData/>
  </xdr:twoCellAnchor>
  <xdr:twoCellAnchor>
    <xdr:from>
      <xdr:col>23</xdr:col>
      <xdr:colOff>289560</xdr:colOff>
      <xdr:row>15</xdr:row>
      <xdr:rowOff>114301</xdr:rowOff>
    </xdr:from>
    <xdr:to>
      <xdr:col>27</xdr:col>
      <xdr:colOff>312419</xdr:colOff>
      <xdr:row>17</xdr:row>
      <xdr:rowOff>259076</xdr:rowOff>
    </xdr:to>
    <xdr:sp>
      <xdr:nvSpPr>
        <xdr:cNvPr id="8" name="吹き出し: 角を丸めた四角形 7"/>
        <xdr:cNvSpPr/>
      </xdr:nvSpPr>
      <xdr:spPr>
        <a:xfrm>
          <a:off x="9493885" y="2884170"/>
          <a:ext cx="2491105" cy="624205"/>
        </a:xfrm>
        <a:prstGeom prst="wedgeRoundRectCallout">
          <a:avLst>
            <a:gd name="adj1" fmla="val -183979"/>
            <a:gd name="adj2" fmla="val 64393"/>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002060"/>
              </a:solidFill>
            </a:rPr>
            <a:t>対応に応じた別途料金を頂きます。</a:t>
          </a:r>
          <a:endParaRPr lang="en-US" sz="1100">
            <a:solidFill>
              <a:srgbClr val="002060"/>
            </a:solidFill>
          </a:endParaRPr>
        </a:p>
        <a:p>
          <a:pPr algn="l">
            <a:defRPr/>
          </a:pPr>
          <a:r>
            <a:rPr lang="ja-JP" sz="1100">
              <a:solidFill>
                <a:srgbClr val="002060"/>
              </a:solidFill>
            </a:rPr>
            <a:t>必ず〇をつけてください。</a:t>
          </a:r>
          <a:endParaRPr lang="ja-JP" sz="1100">
            <a:solidFill>
              <a:srgbClr val="002060"/>
            </a:solidFill>
          </a:endParaRPr>
        </a:p>
      </xdr:txBody>
    </xdr:sp>
    <xdr:clientData/>
  </xdr:twoCellAnchor>
  <xdr:twoCellAnchor>
    <xdr:from>
      <xdr:col>24</xdr:col>
      <xdr:colOff>30480</xdr:colOff>
      <xdr:row>30</xdr:row>
      <xdr:rowOff>15241</xdr:rowOff>
    </xdr:from>
    <xdr:to>
      <xdr:col>27</xdr:col>
      <xdr:colOff>541019</xdr:colOff>
      <xdr:row>40</xdr:row>
      <xdr:rowOff>129538</xdr:rowOff>
    </xdr:to>
    <xdr:sp>
      <xdr:nvSpPr>
        <xdr:cNvPr id="9" name="吹き出し: 角を丸めた四角形 8"/>
        <xdr:cNvSpPr/>
      </xdr:nvSpPr>
      <xdr:spPr>
        <a:xfrm>
          <a:off x="9852025" y="6501130"/>
          <a:ext cx="2361565" cy="1732915"/>
        </a:xfrm>
        <a:prstGeom prst="wedgeRoundRectCallout">
          <a:avLst>
            <a:gd name="adj1" fmla="val -106727"/>
            <a:gd name="adj2" fmla="val -1993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食べられるものには可</a:t>
          </a:r>
          <a:endParaRPr lang="en-US" sz="1100">
            <a:solidFill>
              <a:srgbClr val="FF0000"/>
            </a:solidFill>
          </a:endParaRPr>
        </a:p>
        <a:p>
          <a:pPr algn="l">
            <a:defRPr/>
          </a:pPr>
          <a:r>
            <a:rPr lang="ja-JP" sz="1100">
              <a:solidFill>
                <a:srgbClr val="FF0000"/>
              </a:solidFill>
            </a:rPr>
            <a:t>食べられないものには不可に</a:t>
          </a:r>
          <a:endParaRPr lang="en-US" sz="1100">
            <a:solidFill>
              <a:srgbClr val="FF0000"/>
            </a:solidFill>
          </a:endParaRPr>
        </a:p>
        <a:p>
          <a:pPr algn="l">
            <a:defRPr/>
          </a:pPr>
          <a:r>
            <a:rPr lang="ja-JP" sz="1100">
              <a:solidFill>
                <a:srgbClr val="FF0000"/>
              </a:solidFill>
            </a:rPr>
            <a:t>○つけて下さい。</a:t>
          </a:r>
          <a:endParaRPr lang="en-US" sz="1100">
            <a:solidFill>
              <a:srgbClr val="FF0000"/>
            </a:solidFill>
          </a:endParaRPr>
        </a:p>
        <a:p>
          <a:pPr algn="l">
            <a:defRPr/>
          </a:pPr>
          <a:r>
            <a:rPr lang="ja-JP" sz="1100">
              <a:solidFill>
                <a:srgbClr val="FF0000"/>
              </a:solidFill>
            </a:rPr>
            <a:t>下の空欄に記入する場合はこの項目を見本にどの程度まで喫食可能かご記入ください。</a:t>
          </a:r>
          <a:endParaRPr lang="ja-JP"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Y42"/>
  <sheetViews>
    <sheetView tabSelected="1" view="pageBreakPreview" zoomScaleNormal="100" workbookViewId="0">
      <selection activeCell="E8" sqref="E8:P8"/>
    </sheetView>
  </sheetViews>
  <sheetFormatPr defaultColWidth="9" defaultRowHeight="13.2"/>
  <cols>
    <col min="1" max="1" width="0.87962962962963" style="1287" customWidth="1"/>
    <col min="2" max="4" width="4.62962962962963" style="1287" customWidth="1"/>
    <col min="5" max="16" width="8.62962962962963" style="1287" customWidth="1"/>
    <col min="17" max="17" width="1.12962962962963" style="1287" customWidth="1"/>
    <col min="18" max="18" width="3.62962962962963" style="1287" customWidth="1"/>
    <col min="19" max="21" width="3.62962962962963" style="1287" hidden="1" customWidth="1"/>
    <col min="22" max="22" width="4.55555555555556" style="1287" hidden="1" customWidth="1"/>
    <col min="23" max="23" width="4.66666666666667" style="1287" hidden="1" customWidth="1"/>
    <col min="24" max="16384" width="9" style="1287"/>
  </cols>
  <sheetData>
    <row r="1" ht="6" customHeight="1"/>
    <row r="2" s="1285" customFormat="1" ht="45" customHeight="1" spans="2:16">
      <c r="B2" s="1288" t="s">
        <v>0</v>
      </c>
      <c r="C2" s="1288"/>
      <c r="D2" s="1288"/>
      <c r="E2" s="1288"/>
      <c r="F2" s="1288"/>
      <c r="G2" s="1288"/>
      <c r="H2" s="1288"/>
      <c r="I2" s="1288"/>
      <c r="J2" s="1288"/>
      <c r="K2" s="1288"/>
      <c r="L2" s="1288"/>
      <c r="M2" s="1288"/>
      <c r="N2" s="1288"/>
      <c r="O2" s="1288"/>
      <c r="P2" s="1288"/>
    </row>
    <row r="3" s="1285" customFormat="1" ht="45" customHeight="1" spans="2:16">
      <c r="B3" s="1289" t="s">
        <v>1</v>
      </c>
      <c r="C3" s="1289"/>
      <c r="D3" s="1289"/>
      <c r="E3" s="1289"/>
      <c r="F3" s="1289"/>
      <c r="G3" s="1289"/>
      <c r="H3" s="1289"/>
      <c r="I3" s="1289"/>
      <c r="J3" s="1289"/>
      <c r="K3" s="1289"/>
      <c r="L3" s="1289"/>
      <c r="M3" s="1289"/>
      <c r="N3" s="1289"/>
      <c r="O3" s="1289"/>
      <c r="P3" s="1289"/>
    </row>
    <row r="4" s="1285" customFormat="1" ht="9.95" customHeight="1" spans="2:16">
      <c r="B4" s="1290"/>
      <c r="C4" s="1290"/>
      <c r="D4" s="1290"/>
      <c r="E4" s="1290"/>
      <c r="F4" s="1290"/>
      <c r="G4" s="1290"/>
      <c r="H4" s="1290"/>
      <c r="I4" s="1290"/>
      <c r="J4" s="1290"/>
      <c r="K4" s="1290"/>
      <c r="L4" s="1290"/>
      <c r="M4" s="1290"/>
      <c r="N4" s="1290"/>
      <c r="O4" s="1290"/>
      <c r="P4" s="1290"/>
    </row>
    <row r="5" s="1285" customFormat="1" ht="20.1" customHeight="1" spans="2:16">
      <c r="B5" s="1233" t="s">
        <v>2</v>
      </c>
      <c r="C5" s="1233"/>
      <c r="D5" s="1233"/>
      <c r="E5" s="1233"/>
      <c r="F5" s="1233"/>
      <c r="G5" s="1233"/>
      <c r="H5" s="1291"/>
      <c r="I5" s="1291"/>
      <c r="J5" s="1291"/>
      <c r="K5" s="1291"/>
      <c r="L5" s="1291"/>
      <c r="M5" s="1291"/>
      <c r="N5" s="1291"/>
      <c r="O5" s="1291"/>
      <c r="P5" s="1291"/>
    </row>
    <row r="6" ht="9.95" customHeight="1" spans="2:16">
      <c r="B6" s="1292"/>
      <c r="C6" s="1292"/>
      <c r="D6" s="1292"/>
      <c r="E6" s="1292"/>
      <c r="F6" s="1292"/>
      <c r="G6" s="1292"/>
      <c r="H6" s="1292"/>
      <c r="I6" s="1292"/>
      <c r="J6" s="1292"/>
      <c r="K6" s="1292"/>
      <c r="L6" s="1292"/>
      <c r="M6" s="1292"/>
      <c r="N6" s="1292"/>
      <c r="O6" s="1292"/>
      <c r="P6" s="1292"/>
    </row>
    <row r="7" ht="30" customHeight="1" spans="2:16">
      <c r="B7" s="1292"/>
      <c r="C7" s="1292"/>
      <c r="D7" s="1292"/>
      <c r="E7" s="1292"/>
      <c r="F7" s="1292"/>
      <c r="G7" s="1292"/>
      <c r="H7" s="1292"/>
      <c r="I7" s="1292"/>
      <c r="J7" s="1292"/>
      <c r="K7" s="1312" t="s">
        <v>3</v>
      </c>
      <c r="L7" s="1359"/>
      <c r="M7" s="1360"/>
      <c r="N7" s="1360"/>
      <c r="O7" s="1360"/>
      <c r="P7" s="1361"/>
    </row>
    <row r="8" ht="36" customHeight="1" spans="2:16">
      <c r="B8" s="1293" t="s">
        <v>4</v>
      </c>
      <c r="C8" s="1293"/>
      <c r="D8" s="1293"/>
      <c r="E8" s="1294"/>
      <c r="F8" s="1295"/>
      <c r="G8" s="1295"/>
      <c r="H8" s="1295"/>
      <c r="I8" s="1295"/>
      <c r="J8" s="1295"/>
      <c r="K8" s="1295"/>
      <c r="L8" s="1295"/>
      <c r="M8" s="1295"/>
      <c r="N8" s="1295"/>
      <c r="O8" s="1295"/>
      <c r="P8" s="1362"/>
    </row>
    <row r="9" ht="19.5" customHeight="1" spans="2:16">
      <c r="B9" s="1296" t="s">
        <v>5</v>
      </c>
      <c r="C9" s="1297"/>
      <c r="D9" s="1298"/>
      <c r="E9" s="1299" t="s">
        <v>6</v>
      </c>
      <c r="F9" s="1300"/>
      <c r="G9" s="1300"/>
      <c r="H9" s="1300"/>
      <c r="I9" s="1363"/>
      <c r="J9" s="1296" t="s">
        <v>7</v>
      </c>
      <c r="K9" s="1298"/>
      <c r="L9" s="1364" t="s">
        <v>8</v>
      </c>
      <c r="M9" s="1365"/>
      <c r="N9" s="1365"/>
      <c r="O9" s="1365"/>
      <c r="P9" s="1366"/>
    </row>
    <row r="10" ht="32.25" customHeight="1" spans="2:16">
      <c r="B10" s="1301"/>
      <c r="C10" s="1302"/>
      <c r="D10" s="1303"/>
      <c r="E10" s="1304"/>
      <c r="F10" s="1304"/>
      <c r="G10" s="1304"/>
      <c r="H10" s="1304"/>
      <c r="I10" s="1304"/>
      <c r="J10" s="1301"/>
      <c r="K10" s="1303"/>
      <c r="L10" s="1367"/>
      <c r="M10" s="1367"/>
      <c r="N10" s="1367"/>
      <c r="O10" s="1367"/>
      <c r="P10" s="1368"/>
    </row>
    <row r="11" ht="36" customHeight="1" spans="2:16">
      <c r="B11" s="1305" t="s">
        <v>9</v>
      </c>
      <c r="C11" s="1305"/>
      <c r="D11" s="1305"/>
      <c r="E11" s="1306"/>
      <c r="F11" s="1307"/>
      <c r="G11" s="1293" t="s">
        <v>10</v>
      </c>
      <c r="H11" s="1308"/>
      <c r="I11" s="1369"/>
      <c r="J11" s="1370"/>
      <c r="K11" s="1370"/>
      <c r="L11" s="1370"/>
      <c r="M11" s="1370"/>
      <c r="N11" s="1370"/>
      <c r="O11" s="1370"/>
      <c r="P11" s="1371"/>
    </row>
    <row r="12" ht="36" customHeight="1" spans="2:16">
      <c r="B12" s="1309" t="s">
        <v>11</v>
      </c>
      <c r="C12" s="1310"/>
      <c r="D12" s="1311"/>
      <c r="E12" s="1312" t="s">
        <v>12</v>
      </c>
      <c r="F12" s="1313"/>
      <c r="G12" s="1314"/>
      <c r="H12" s="1314"/>
      <c r="I12" s="1314"/>
      <c r="J12" s="1372"/>
      <c r="K12" s="1359" t="s">
        <v>13</v>
      </c>
      <c r="L12" s="1314"/>
      <c r="M12" s="1314"/>
      <c r="N12" s="1314"/>
      <c r="O12" s="1314"/>
      <c r="P12" s="1372"/>
    </row>
    <row r="13" ht="36" customHeight="1" spans="2:16">
      <c r="B13" s="1305" t="s">
        <v>14</v>
      </c>
      <c r="C13" s="1305"/>
      <c r="D13" s="1312"/>
      <c r="E13" s="1315" t="s">
        <v>15</v>
      </c>
      <c r="F13" s="1315"/>
      <c r="G13" s="1315"/>
      <c r="H13" s="1316" t="s">
        <v>16</v>
      </c>
      <c r="I13" s="1370"/>
      <c r="J13" s="1370"/>
      <c r="K13" s="1315" t="s">
        <v>17</v>
      </c>
      <c r="L13" s="1315"/>
      <c r="M13" s="1315"/>
      <c r="N13" s="1370" t="s">
        <v>18</v>
      </c>
      <c r="O13" s="1370"/>
      <c r="P13" s="1371"/>
    </row>
    <row r="14" ht="20.1" customHeight="1" spans="2:16">
      <c r="B14" s="1317"/>
      <c r="C14" s="1317"/>
      <c r="D14" s="1317"/>
      <c r="E14" s="1318" t="s">
        <v>19</v>
      </c>
      <c r="F14" s="1317"/>
      <c r="G14" s="1319"/>
      <c r="H14" s="1319"/>
      <c r="I14" s="1319"/>
      <c r="J14" s="1319"/>
      <c r="K14" s="1319"/>
      <c r="L14" s="1319"/>
      <c r="M14" s="1319"/>
      <c r="N14" s="1319"/>
      <c r="O14" s="1319"/>
      <c r="P14" s="1319"/>
    </row>
    <row r="15" ht="13.9" customHeight="1" spans="2:16">
      <c r="B15" s="1320"/>
      <c r="C15" s="1320"/>
      <c r="D15" s="1320"/>
      <c r="E15" s="1318"/>
      <c r="F15" s="1318"/>
      <c r="G15" s="1318"/>
      <c r="H15" s="1318"/>
      <c r="I15" s="1318"/>
      <c r="J15" s="1318"/>
      <c r="K15" s="1318"/>
      <c r="L15" s="1318"/>
      <c r="M15" s="1318"/>
      <c r="N15" s="1318"/>
      <c r="O15" s="1318"/>
      <c r="P15" s="1318"/>
    </row>
    <row r="16" s="1286" customFormat="1" ht="34.5" customHeight="1" spans="2:12">
      <c r="B16" s="1321" t="s">
        <v>20</v>
      </c>
      <c r="C16" s="1321"/>
      <c r="D16" s="1321"/>
      <c r="E16" s="1322" t="s">
        <v>21</v>
      </c>
      <c r="F16" s="1323"/>
      <c r="G16" s="1324" t="s">
        <v>22</v>
      </c>
      <c r="H16" s="1325"/>
      <c r="I16" s="1324" t="s">
        <v>23</v>
      </c>
      <c r="J16" s="1373"/>
      <c r="K16" s="1324" t="s">
        <v>24</v>
      </c>
      <c r="L16" s="1373"/>
    </row>
    <row r="17" s="1286" customFormat="1" ht="31.5" customHeight="1" spans="2:12">
      <c r="B17" s="1321"/>
      <c r="C17" s="1321"/>
      <c r="D17" s="1321"/>
      <c r="E17" s="1326"/>
      <c r="F17" s="1327"/>
      <c r="G17" s="1328"/>
      <c r="H17" s="1329"/>
      <c r="I17" s="1328"/>
      <c r="J17" s="1329"/>
      <c r="K17" s="1328"/>
      <c r="L17" s="1329"/>
    </row>
    <row r="18" s="1286" customFormat="1" ht="18" customHeight="1" spans="2:11">
      <c r="B18" s="1330"/>
      <c r="C18" s="1330"/>
      <c r="D18" s="1330"/>
      <c r="E18" s="1331"/>
      <c r="F18" s="1331"/>
      <c r="G18" s="1331"/>
      <c r="H18" s="1331"/>
      <c r="I18" s="1331"/>
      <c r="J18" s="1331"/>
      <c r="K18" s="1331"/>
    </row>
    <row r="19" s="1286" customFormat="1" ht="26.45" customHeight="1" spans="2:13">
      <c r="B19" s="1321" t="s">
        <v>25</v>
      </c>
      <c r="C19" s="1321"/>
      <c r="D19" s="1321"/>
      <c r="E19" s="1332" t="s">
        <v>20</v>
      </c>
      <c r="F19" s="1332"/>
      <c r="G19" s="1332"/>
      <c r="H19" s="1332" t="s">
        <v>26</v>
      </c>
      <c r="I19" s="1332"/>
      <c r="J19" s="1374" t="s">
        <v>27</v>
      </c>
      <c r="K19" s="1374"/>
      <c r="L19" s="1375" t="s">
        <v>28</v>
      </c>
      <c r="M19" s="1376"/>
    </row>
    <row r="20" s="1286" customFormat="1" ht="30" customHeight="1" spans="2:13">
      <c r="B20" s="1321"/>
      <c r="C20" s="1321"/>
      <c r="D20" s="1321"/>
      <c r="E20" s="1333" t="s">
        <v>29</v>
      </c>
      <c r="F20" s="1333"/>
      <c r="G20" s="1333"/>
      <c r="H20" s="1334">
        <v>20000</v>
      </c>
      <c r="I20" s="1334"/>
      <c r="J20" s="1377"/>
      <c r="K20" s="1378" t="s">
        <v>30</v>
      </c>
      <c r="L20" s="1379">
        <f t="shared" ref="L20:L22" si="0">H20*J20</f>
        <v>0</v>
      </c>
      <c r="M20" s="1379"/>
    </row>
    <row r="21" s="1286" customFormat="1" ht="30" customHeight="1" spans="2:13">
      <c r="B21" s="1321"/>
      <c r="C21" s="1321"/>
      <c r="D21" s="1321"/>
      <c r="E21" s="1335" t="s">
        <v>31</v>
      </c>
      <c r="F21" s="1335"/>
      <c r="G21" s="1335"/>
      <c r="H21" s="1334">
        <v>20000</v>
      </c>
      <c r="I21" s="1334"/>
      <c r="J21" s="1377"/>
      <c r="K21" s="1378" t="s">
        <v>30</v>
      </c>
      <c r="L21" s="1379">
        <f t="shared" si="0"/>
        <v>0</v>
      </c>
      <c r="M21" s="1379"/>
    </row>
    <row r="22" s="1286" customFormat="1" ht="30" customHeight="1" spans="2:13">
      <c r="B22" s="1330"/>
      <c r="C22" s="1330"/>
      <c r="D22" s="1330"/>
      <c r="E22" s="1333" t="s">
        <v>32</v>
      </c>
      <c r="F22" s="1333"/>
      <c r="G22" s="1333"/>
      <c r="H22" s="1334">
        <v>20000</v>
      </c>
      <c r="I22" s="1334"/>
      <c r="J22" s="1377"/>
      <c r="K22" s="1378" t="s">
        <v>30</v>
      </c>
      <c r="L22" s="1379">
        <f t="shared" si="0"/>
        <v>0</v>
      </c>
      <c r="M22" s="1379"/>
    </row>
    <row r="23" s="1286" customFormat="1" ht="11.45" customHeight="1" spans="2:4">
      <c r="B23" s="1330"/>
      <c r="C23" s="1330"/>
      <c r="D23" s="1330"/>
    </row>
    <row r="24" s="1286" customFormat="1" ht="20.25" customHeight="1" spans="2:25">
      <c r="B24" s="1330"/>
      <c r="C24" s="1330"/>
      <c r="D24" s="1330"/>
      <c r="E24" s="1336"/>
      <c r="F24" s="1337"/>
      <c r="G24" s="1337"/>
      <c r="H24" s="1337"/>
      <c r="I24" s="1337"/>
      <c r="J24" s="1337"/>
      <c r="K24" s="1380"/>
      <c r="L24" s="1380"/>
      <c r="M24" s="1380"/>
      <c r="N24" s="1380"/>
      <c r="O24" s="1380"/>
      <c r="P24" s="1380"/>
      <c r="X24" s="1331"/>
      <c r="Y24" s="1331"/>
    </row>
    <row r="25" s="1286" customFormat="1" ht="20.1" customHeight="1" spans="2:16">
      <c r="B25" s="1321" t="s">
        <v>33</v>
      </c>
      <c r="C25" s="1321"/>
      <c r="D25" s="1321"/>
      <c r="E25" s="1338" t="s">
        <v>34</v>
      </c>
      <c r="F25" s="1338"/>
      <c r="G25" s="1338"/>
      <c r="H25" s="1338"/>
      <c r="I25" s="1341" t="s">
        <v>35</v>
      </c>
      <c r="J25" s="1342"/>
      <c r="K25" s="1381"/>
      <c r="L25" s="1341" t="s">
        <v>36</v>
      </c>
      <c r="M25" s="1381"/>
      <c r="O25" s="1382" t="s">
        <v>37</v>
      </c>
      <c r="P25" s="1383"/>
    </row>
    <row r="26" s="1286" customFormat="1" ht="20.1" customHeight="1" spans="2:16">
      <c r="B26" s="1321"/>
      <c r="C26" s="1321"/>
      <c r="D26" s="1321"/>
      <c r="E26" s="1339"/>
      <c r="F26" s="1339"/>
      <c r="G26" s="1339"/>
      <c r="H26" s="1339"/>
      <c r="I26" s="1384"/>
      <c r="J26" s="1385"/>
      <c r="K26" s="1386"/>
      <c r="L26" s="1387"/>
      <c r="M26" s="1388"/>
      <c r="O26" s="1389" t="str">
        <f>IF(SUM(J20:J22)=0,"",SUM(J20:J22))</f>
        <v/>
      </c>
      <c r="P26" s="1390"/>
    </row>
    <row r="27" s="1286" customFormat="1" ht="20.1" customHeight="1" spans="2:16">
      <c r="B27" s="1330"/>
      <c r="C27" s="1330"/>
      <c r="D27" s="1330"/>
      <c r="E27" s="1339"/>
      <c r="F27" s="1339"/>
      <c r="G27" s="1339"/>
      <c r="H27" s="1339"/>
      <c r="I27" s="1384"/>
      <c r="J27" s="1385"/>
      <c r="K27" s="1386"/>
      <c r="L27" s="1387"/>
      <c r="M27" s="1388"/>
      <c r="O27" s="1382" t="s">
        <v>38</v>
      </c>
      <c r="P27" s="1383"/>
    </row>
    <row r="28" s="1286" customFormat="1" ht="20.1" customHeight="1" spans="2:23">
      <c r="B28" s="1330"/>
      <c r="C28" s="1330"/>
      <c r="D28" s="1330"/>
      <c r="E28" s="1339"/>
      <c r="F28" s="1339"/>
      <c r="G28" s="1339"/>
      <c r="H28" s="1339"/>
      <c r="I28" s="1384"/>
      <c r="J28" s="1385"/>
      <c r="K28" s="1386"/>
      <c r="L28" s="1387"/>
      <c r="M28" s="1388"/>
      <c r="O28" s="1382" t="str">
        <f>IF(W28=0,"",W28)</f>
        <v/>
      </c>
      <c r="P28" s="1383"/>
      <c r="R28" s="1401"/>
      <c r="S28" s="1401" t="str">
        <f>IF(ISTEXT(E26),"1","0")</f>
        <v>0</v>
      </c>
      <c r="T28" s="1401" t="str">
        <f>IF(ISTEXT(E27),"1","0")</f>
        <v>0</v>
      </c>
      <c r="U28" s="1401" t="str">
        <f>IF(ISTEXT(E28),"1","0")</f>
        <v>0</v>
      </c>
      <c r="V28" s="1401" t="str">
        <f>IF(ISTEXT(E29),"1","0")</f>
        <v>0</v>
      </c>
      <c r="W28" s="1402">
        <f>S28+T28+U28+V28</f>
        <v>0</v>
      </c>
    </row>
    <row r="29" s="1286" customFormat="1" ht="20.1" customHeight="1" spans="2:16">
      <c r="B29" s="1330"/>
      <c r="C29" s="1330"/>
      <c r="D29" s="1330"/>
      <c r="E29" s="1339"/>
      <c r="F29" s="1339"/>
      <c r="G29" s="1339"/>
      <c r="H29" s="1339"/>
      <c r="I29" s="1384"/>
      <c r="J29" s="1385"/>
      <c r="K29" s="1386"/>
      <c r="L29" s="1387"/>
      <c r="M29" s="1388"/>
      <c r="O29" s="1341" t="s">
        <v>39</v>
      </c>
      <c r="P29" s="1381"/>
    </row>
    <row r="30" s="1286" customFormat="1" ht="20.1" customHeight="1" spans="2:23">
      <c r="B30" s="1330"/>
      <c r="C30" s="1330"/>
      <c r="D30" s="1330"/>
      <c r="E30" s="1340" t="s">
        <v>40</v>
      </c>
      <c r="F30" s="1331"/>
      <c r="G30" s="1331"/>
      <c r="H30" s="1331"/>
      <c r="I30" s="1331"/>
      <c r="J30" s="1331"/>
      <c r="K30" s="1391"/>
      <c r="O30" s="1392">
        <f>S30</f>
        <v>0</v>
      </c>
      <c r="P30" s="1393"/>
      <c r="S30" s="1403">
        <f>SUM(L20:M22)-(W28*20000)</f>
        <v>0</v>
      </c>
      <c r="T30" s="1403"/>
      <c r="U30" s="1403"/>
      <c r="V30" s="1403"/>
      <c r="W30" s="1403"/>
    </row>
    <row r="31" s="1286" customFormat="1" ht="19.9" customHeight="1" spans="2:16">
      <c r="B31" s="1330"/>
      <c r="C31" s="1330"/>
      <c r="D31" s="1330"/>
      <c r="E31" s="1331"/>
      <c r="F31" s="1331"/>
      <c r="G31" s="1331"/>
      <c r="H31" s="1331"/>
      <c r="I31" s="1331"/>
      <c r="J31" s="1331"/>
      <c r="K31" s="1331"/>
      <c r="L31" s="1331"/>
      <c r="M31" s="1331"/>
      <c r="N31" s="1331"/>
      <c r="O31" s="1330"/>
      <c r="P31" s="1330"/>
    </row>
    <row r="32" s="1286" customFormat="1" ht="25.9" customHeight="1" spans="2:16">
      <c r="B32" s="1321" t="s">
        <v>41</v>
      </c>
      <c r="C32" s="1321"/>
      <c r="D32" s="1321"/>
      <c r="E32" s="1341" t="s">
        <v>28</v>
      </c>
      <c r="F32" s="1342"/>
      <c r="G32" s="1342"/>
      <c r="H32" s="1342"/>
      <c r="I32" s="1342"/>
      <c r="J32" s="1342"/>
      <c r="K32" s="1381"/>
      <c r="L32" s="1394">
        <f>SUM(L20:M22)+O30</f>
        <v>0</v>
      </c>
      <c r="M32" s="1395"/>
      <c r="N32" s="1396"/>
      <c r="O32" s="1340"/>
      <c r="P32" s="1340"/>
    </row>
    <row r="33" ht="15" customHeight="1" spans="2:16">
      <c r="B33" s="1320"/>
      <c r="C33" s="1320"/>
      <c r="D33" s="1320"/>
      <c r="E33" s="1318"/>
      <c r="F33" s="1318"/>
      <c r="G33" s="1318"/>
      <c r="H33" s="1318"/>
      <c r="I33" s="1318"/>
      <c r="J33" s="1318"/>
      <c r="K33" s="1318"/>
      <c r="L33" s="1318"/>
      <c r="M33" s="1318"/>
      <c r="N33" s="1318"/>
      <c r="O33" s="1320"/>
      <c r="P33" s="1320"/>
    </row>
    <row r="34" ht="22.9" customHeight="1" spans="2:4">
      <c r="B34" s="1343" t="s">
        <v>42</v>
      </c>
      <c r="C34" s="1320"/>
      <c r="D34" s="1320"/>
    </row>
    <row r="35" ht="20.25" customHeight="1" spans="2:23">
      <c r="B35" s="1320"/>
      <c r="C35" s="1320"/>
      <c r="D35" s="1320"/>
      <c r="E35" s="1344"/>
      <c r="F35" s="1344"/>
      <c r="G35" s="1345" t="s">
        <v>43</v>
      </c>
      <c r="H35" s="1346"/>
      <c r="I35" s="1345" t="s">
        <v>44</v>
      </c>
      <c r="J35" s="1345"/>
      <c r="K35" s="1345" t="s">
        <v>45</v>
      </c>
      <c r="L35" s="1345"/>
      <c r="M35" s="1397" t="s">
        <v>46</v>
      </c>
      <c r="N35" s="1397"/>
      <c r="V35" s="1318"/>
      <c r="W35" s="1318"/>
    </row>
    <row r="36" ht="28.9" customHeight="1" spans="2:23">
      <c r="B36" s="1320"/>
      <c r="C36" s="1320"/>
      <c r="D36" s="1320"/>
      <c r="E36" s="1347" t="s">
        <v>47</v>
      </c>
      <c r="F36" s="1347"/>
      <c r="G36" s="1348"/>
      <c r="H36" s="1349"/>
      <c r="I36" s="1348"/>
      <c r="J36" s="1349"/>
      <c r="K36" s="1348"/>
      <c r="L36" s="1349"/>
      <c r="M36" s="1398">
        <f>SUM(G36:K36)</f>
        <v>0</v>
      </c>
      <c r="N36" s="1398"/>
      <c r="V36" s="1318"/>
      <c r="W36" s="1318"/>
    </row>
    <row r="37" ht="28.9" customHeight="1" spans="2:23">
      <c r="B37" s="1320"/>
      <c r="C37" s="1320"/>
      <c r="D37" s="1320"/>
      <c r="E37" s="1344" t="s">
        <v>46</v>
      </c>
      <c r="F37" s="1344"/>
      <c r="G37" s="1350">
        <f>G36*1500</f>
        <v>0</v>
      </c>
      <c r="H37" s="1351"/>
      <c r="I37" s="1350">
        <f>I36*1500</f>
        <v>0</v>
      </c>
      <c r="J37" s="1351"/>
      <c r="K37" s="1350">
        <f>K36*1500</f>
        <v>0</v>
      </c>
      <c r="L37" s="1351"/>
      <c r="M37" s="1399">
        <f>M36*1500</f>
        <v>0</v>
      </c>
      <c r="N37" s="1399"/>
      <c r="V37" s="1318"/>
      <c r="W37" s="1318"/>
    </row>
    <row r="38" ht="20.25" customHeight="1" spans="2:25">
      <c r="B38" s="1320"/>
      <c r="C38" s="1320"/>
      <c r="D38" s="1320"/>
      <c r="E38" s="1352" t="s">
        <v>48</v>
      </c>
      <c r="F38" s="1353"/>
      <c r="G38" s="1353"/>
      <c r="H38" s="1353"/>
      <c r="I38" s="1353"/>
      <c r="J38" s="1353"/>
      <c r="K38" s="1400"/>
      <c r="L38" s="1400"/>
      <c r="M38" s="1400"/>
      <c r="N38" s="1400"/>
      <c r="O38" s="1400"/>
      <c r="P38" s="1400"/>
      <c r="X38" s="1318"/>
      <c r="Y38" s="1318"/>
    </row>
    <row r="39" ht="20.25" customHeight="1" spans="2:25">
      <c r="B39" s="1320"/>
      <c r="C39" s="1320"/>
      <c r="D39" s="1320"/>
      <c r="E39" s="1354" t="s">
        <v>49</v>
      </c>
      <c r="F39" s="1355"/>
      <c r="G39" s="1355"/>
      <c r="H39" s="1355"/>
      <c r="I39" s="1355"/>
      <c r="J39" s="1355"/>
      <c r="K39" s="1400"/>
      <c r="L39" s="1400"/>
      <c r="M39" s="1400"/>
      <c r="N39" s="1400"/>
      <c r="O39" s="1400"/>
      <c r="P39" s="1400"/>
      <c r="X39" s="1318"/>
      <c r="Y39" s="1318"/>
    </row>
    <row r="40" ht="9.6" customHeight="1" spans="2:25">
      <c r="B40" s="1320"/>
      <c r="C40" s="1320"/>
      <c r="D40" s="1320"/>
      <c r="E40" s="1356"/>
      <c r="F40" s="1355"/>
      <c r="G40" s="1355"/>
      <c r="H40" s="1355"/>
      <c r="I40" s="1355"/>
      <c r="J40" s="1355"/>
      <c r="K40" s="1400"/>
      <c r="L40" s="1400"/>
      <c r="M40" s="1400"/>
      <c r="N40" s="1400"/>
      <c r="O40" s="1400"/>
      <c r="P40" s="1400"/>
      <c r="X40" s="1318"/>
      <c r="Y40" s="1318"/>
    </row>
    <row r="41" ht="25.15" customHeight="1" spans="2:16">
      <c r="B41" s="1357" t="s">
        <v>50</v>
      </c>
      <c r="C41" s="1357"/>
      <c r="D41" s="1357"/>
      <c r="E41" s="1357"/>
      <c r="F41" s="1357"/>
      <c r="G41" s="1357"/>
      <c r="H41" s="1357"/>
      <c r="I41" s="1357"/>
      <c r="J41" s="1357"/>
      <c r="K41" s="1357"/>
      <c r="L41" s="1357"/>
      <c r="M41" s="1357"/>
      <c r="N41" s="1357"/>
      <c r="O41" s="1357"/>
      <c r="P41" s="1357"/>
    </row>
    <row r="42" ht="21.6" customHeight="1" spans="2:16">
      <c r="B42" s="1358" t="s">
        <v>51</v>
      </c>
      <c r="C42" s="1358"/>
      <c r="D42" s="1358"/>
      <c r="E42" s="1358"/>
      <c r="F42" s="1358"/>
      <c r="G42" s="1358"/>
      <c r="H42" s="1358"/>
      <c r="I42" s="1358"/>
      <c r="J42" s="1358"/>
      <c r="K42" s="1358"/>
      <c r="L42" s="1358"/>
      <c r="M42" s="1358"/>
      <c r="N42" s="1358"/>
      <c r="O42" s="1358"/>
      <c r="P42" s="1358"/>
    </row>
  </sheetData>
  <sheetProtection password="DD93" sheet="1" objects="1"/>
  <mergeCells count="90">
    <mergeCell ref="B2:P2"/>
    <mergeCell ref="B3:P3"/>
    <mergeCell ref="B5:G5"/>
    <mergeCell ref="K7:L7"/>
    <mergeCell ref="M7:P7"/>
    <mergeCell ref="B8:D8"/>
    <mergeCell ref="E8:P8"/>
    <mergeCell ref="F9:I9"/>
    <mergeCell ref="M9:P9"/>
    <mergeCell ref="E10:I10"/>
    <mergeCell ref="L10:P10"/>
    <mergeCell ref="B11:D11"/>
    <mergeCell ref="E11:F11"/>
    <mergeCell ref="G11:H11"/>
    <mergeCell ref="I11:P11"/>
    <mergeCell ref="B12:D12"/>
    <mergeCell ref="F12:J12"/>
    <mergeCell ref="L12:P12"/>
    <mergeCell ref="B13:D13"/>
    <mergeCell ref="E13:G13"/>
    <mergeCell ref="H13:J13"/>
    <mergeCell ref="K13:M13"/>
    <mergeCell ref="N13:P13"/>
    <mergeCell ref="G16:H16"/>
    <mergeCell ref="I16:J16"/>
    <mergeCell ref="K16:L16"/>
    <mergeCell ref="G17:H17"/>
    <mergeCell ref="I17:J17"/>
    <mergeCell ref="K17:L17"/>
    <mergeCell ref="B19:D19"/>
    <mergeCell ref="E19:G19"/>
    <mergeCell ref="H19:I19"/>
    <mergeCell ref="J19:K19"/>
    <mergeCell ref="L19:M19"/>
    <mergeCell ref="E20:G20"/>
    <mergeCell ref="H20:I20"/>
    <mergeCell ref="L20:M20"/>
    <mergeCell ref="E21:G21"/>
    <mergeCell ref="H21:I21"/>
    <mergeCell ref="L21:M21"/>
    <mergeCell ref="E22:G22"/>
    <mergeCell ref="H22:I22"/>
    <mergeCell ref="L22:M22"/>
    <mergeCell ref="B25:D25"/>
    <mergeCell ref="E25:H25"/>
    <mergeCell ref="I25:K25"/>
    <mergeCell ref="L25:M25"/>
    <mergeCell ref="O25:P25"/>
    <mergeCell ref="E26:H26"/>
    <mergeCell ref="I26:K26"/>
    <mergeCell ref="L26:M26"/>
    <mergeCell ref="O26:P26"/>
    <mergeCell ref="E27:H27"/>
    <mergeCell ref="I27:K27"/>
    <mergeCell ref="L27:M27"/>
    <mergeCell ref="O27:P27"/>
    <mergeCell ref="E28:H28"/>
    <mergeCell ref="I28:K28"/>
    <mergeCell ref="L28:M28"/>
    <mergeCell ref="O28:P28"/>
    <mergeCell ref="E29:H29"/>
    <mergeCell ref="I29:K29"/>
    <mergeCell ref="L29:M29"/>
    <mergeCell ref="O29:P29"/>
    <mergeCell ref="O30:P30"/>
    <mergeCell ref="S30:W30"/>
    <mergeCell ref="B32:D32"/>
    <mergeCell ref="E32:K32"/>
    <mergeCell ref="L32:N32"/>
    <mergeCell ref="E35:F35"/>
    <mergeCell ref="G35:H35"/>
    <mergeCell ref="I35:J35"/>
    <mergeCell ref="K35:L35"/>
    <mergeCell ref="M35:N35"/>
    <mergeCell ref="E36:F36"/>
    <mergeCell ref="G36:H36"/>
    <mergeCell ref="I36:J36"/>
    <mergeCell ref="K36:L36"/>
    <mergeCell ref="M36:N36"/>
    <mergeCell ref="E37:F37"/>
    <mergeCell ref="G37:H37"/>
    <mergeCell ref="I37:J37"/>
    <mergeCell ref="K37:L37"/>
    <mergeCell ref="M37:N37"/>
    <mergeCell ref="B41:P41"/>
    <mergeCell ref="B42:P42"/>
    <mergeCell ref="B9:D10"/>
    <mergeCell ref="J9:K10"/>
    <mergeCell ref="B16:D17"/>
    <mergeCell ref="E16:F17"/>
  </mergeCells>
  <hyperlinks>
    <hyperlink ref="G16:H16" location="'チーム対抗個人競技 '!A1" display="チーム対抗&#10;個人競技"/>
    <hyperlink ref="I16:J16" location="'団体競技 (フープ5)'!Print_Area" display="団体競技&#10;ボール5"/>
    <hyperlink ref="K16:L16" location="'団体競技 (フープ5)'!A1" display="団体競技&#10;フープ3・クラブ2"/>
  </hyperlinks>
  <printOptions horizontalCentered="1"/>
  <pageMargins left="0.590551181102362" right="0.196850393700787" top="0.551181102362205" bottom="0.196850393700787" header="0.511811023622047" footer="0.196850393700787"/>
  <pageSetup paperSize="9" scale="81"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view="pageBreakPreview" zoomScaleNormal="100" workbookViewId="0">
      <selection activeCell="E7" sqref="E7"/>
    </sheetView>
  </sheetViews>
  <sheetFormatPr defaultColWidth="9" defaultRowHeight="21" outlineLevelCol="6"/>
  <cols>
    <col min="1" max="1" width="5.62962962962963" style="1259" customWidth="1"/>
    <col min="2" max="2" width="10.6296296296296" style="1259" customWidth="1"/>
    <col min="3" max="3" width="25.6296296296296" style="1259" customWidth="1"/>
    <col min="4" max="4" width="33.3796296296296" style="1259" customWidth="1"/>
    <col min="5" max="5" width="33" style="1259" customWidth="1"/>
    <col min="6" max="6" width="1.37962962962963" style="1259" customWidth="1"/>
    <col min="7" max="16384" width="9" style="1259"/>
  </cols>
  <sheetData>
    <row r="1" s="1258" customFormat="1" ht="45" customHeight="1" spans="1:5">
      <c r="A1" s="1260" t="s">
        <v>52</v>
      </c>
      <c r="B1" s="1260"/>
      <c r="C1" s="1260"/>
      <c r="D1" s="1260"/>
      <c r="E1" s="1260"/>
    </row>
    <row r="2" ht="45" customHeight="1" spans="1:6">
      <c r="A2" s="1261" t="s">
        <v>53</v>
      </c>
      <c r="B2" s="1261"/>
      <c r="C2" s="1261"/>
      <c r="D2" s="1261"/>
      <c r="E2" s="1261"/>
      <c r="F2" s="1262"/>
    </row>
    <row r="3" ht="9" customHeight="1" spans="1:7">
      <c r="A3" s="1261"/>
      <c r="B3" s="1255"/>
      <c r="C3" s="1255"/>
      <c r="D3" s="1255"/>
      <c r="E3" s="1255"/>
      <c r="F3" s="1255"/>
      <c r="G3" s="1256"/>
    </row>
    <row r="4" ht="30" customHeight="1" spans="1:6">
      <c r="A4" s="1263"/>
      <c r="B4" s="1231"/>
      <c r="C4" s="1231"/>
      <c r="D4" s="1264"/>
      <c r="E4" s="1264"/>
      <c r="F4" s="1262"/>
    </row>
    <row r="5" ht="30" customHeight="1" spans="1:6">
      <c r="A5" s="1263"/>
      <c r="B5" s="1233" t="s">
        <v>2</v>
      </c>
      <c r="C5" s="1233"/>
      <c r="D5" s="1264"/>
      <c r="E5" s="1264"/>
      <c r="F5" s="1262"/>
    </row>
    <row r="6" ht="20.1" customHeight="1" spans="1:6">
      <c r="A6" s="1263"/>
      <c r="B6" s="1263"/>
      <c r="C6" s="1263"/>
      <c r="D6" s="1263"/>
      <c r="E6" s="1265" t="s">
        <v>3</v>
      </c>
      <c r="F6" s="1262"/>
    </row>
    <row r="7" ht="30" customHeight="1" spans="1:6">
      <c r="A7" s="1263"/>
      <c r="B7" s="1263"/>
      <c r="C7" s="1263"/>
      <c r="D7" s="1263"/>
      <c r="E7" s="1236" t="str">
        <f>IF(出場申込書!M7="","",出場申込書!M7)</f>
        <v/>
      </c>
      <c r="F7" s="1262"/>
    </row>
    <row r="8" ht="20.1" customHeight="1" spans="1:6">
      <c r="A8" s="1263"/>
      <c r="B8" s="1263"/>
      <c r="C8" s="1263"/>
      <c r="D8" s="1263"/>
      <c r="E8" s="1263"/>
      <c r="F8" s="1262"/>
    </row>
    <row r="9" ht="36" customHeight="1" spans="3:5">
      <c r="C9" s="1266" t="s">
        <v>4</v>
      </c>
      <c r="D9" s="1238" t="str">
        <f>IF(出場申込書!E8="","",出場申込書!E8)</f>
        <v/>
      </c>
      <c r="E9" s="1239"/>
    </row>
    <row r="10" ht="36" customHeight="1" spans="3:5">
      <c r="C10" s="1266" t="s">
        <v>5</v>
      </c>
      <c r="D10" s="1238" t="str">
        <f>IF(出場申込書!E10="","",出場申込書!E10)</f>
        <v/>
      </c>
      <c r="E10" s="1239"/>
    </row>
    <row r="11" ht="36" customHeight="1" spans="3:5">
      <c r="C11" s="1266" t="s">
        <v>7</v>
      </c>
      <c r="D11" s="1238" t="str">
        <f>IF(出場申込書!L10="","",出場申込書!L10)</f>
        <v/>
      </c>
      <c r="E11" s="1239"/>
    </row>
    <row r="12" ht="20.1" customHeight="1"/>
    <row r="13" ht="30" customHeight="1" spans="1:5">
      <c r="A13" s="1267" t="s">
        <v>54</v>
      </c>
      <c r="B13" s="1267"/>
      <c r="C13" s="1268" t="s">
        <v>55</v>
      </c>
      <c r="D13" s="1268" t="s">
        <v>35</v>
      </c>
      <c r="E13" s="1269" t="s">
        <v>56</v>
      </c>
    </row>
    <row r="14" ht="36" customHeight="1" spans="1:5">
      <c r="A14" s="1270">
        <v>1</v>
      </c>
      <c r="B14" s="1271" t="s">
        <v>57</v>
      </c>
      <c r="C14" s="1272"/>
      <c r="D14" s="1272"/>
      <c r="E14" s="1273"/>
    </row>
    <row r="15" ht="36" customHeight="1" spans="1:5">
      <c r="A15" s="1274">
        <v>2</v>
      </c>
      <c r="B15" s="1275" t="s">
        <v>58</v>
      </c>
      <c r="C15" s="1273"/>
      <c r="D15" s="1273"/>
      <c r="E15" s="1273"/>
    </row>
    <row r="16" ht="36" customHeight="1" spans="1:5">
      <c r="A16" s="1274">
        <v>3</v>
      </c>
      <c r="B16" s="1275" t="s">
        <v>59</v>
      </c>
      <c r="C16" s="1273"/>
      <c r="D16" s="1273"/>
      <c r="E16" s="1273"/>
    </row>
    <row r="17" ht="36" customHeight="1" spans="1:5">
      <c r="A17" s="1274">
        <v>4</v>
      </c>
      <c r="B17" s="1275" t="s">
        <v>60</v>
      </c>
      <c r="C17" s="1273"/>
      <c r="D17" s="1273"/>
      <c r="E17" s="1273"/>
    </row>
    <row r="18" ht="9.75" customHeight="1" spans="1:5">
      <c r="A18" s="1276"/>
      <c r="B18" s="1276"/>
      <c r="C18" s="1276"/>
      <c r="D18" s="1276"/>
      <c r="E18" s="1276"/>
    </row>
    <row r="19" ht="30" customHeight="1" spans="1:5">
      <c r="A19" s="1267" t="s">
        <v>61</v>
      </c>
      <c r="B19" s="1267"/>
      <c r="C19" s="1268" t="s">
        <v>55</v>
      </c>
      <c r="D19" s="1268" t="s">
        <v>35</v>
      </c>
      <c r="E19" s="1269" t="s">
        <v>56</v>
      </c>
    </row>
    <row r="20" ht="36" customHeight="1" spans="1:5">
      <c r="A20" s="1270">
        <v>1</v>
      </c>
      <c r="B20" s="1271" t="s">
        <v>57</v>
      </c>
      <c r="C20" s="1272"/>
      <c r="D20" s="1277"/>
      <c r="E20" s="1277"/>
    </row>
    <row r="21" ht="36" customHeight="1" spans="1:5">
      <c r="A21" s="1274">
        <v>2</v>
      </c>
      <c r="B21" s="1275" t="s">
        <v>58</v>
      </c>
      <c r="C21" s="1273"/>
      <c r="D21" s="1278"/>
      <c r="E21" s="1278"/>
    </row>
    <row r="22" ht="36" customHeight="1" spans="1:5">
      <c r="A22" s="1274">
        <v>3</v>
      </c>
      <c r="B22" s="1275" t="s">
        <v>59</v>
      </c>
      <c r="C22" s="1273"/>
      <c r="D22" s="1278"/>
      <c r="E22" s="1278"/>
    </row>
    <row r="23" ht="36" customHeight="1" spans="1:5">
      <c r="A23" s="1274">
        <v>4</v>
      </c>
      <c r="B23" s="1275" t="s">
        <v>60</v>
      </c>
      <c r="C23" s="1273"/>
      <c r="D23" s="1278"/>
      <c r="E23" s="1278"/>
    </row>
    <row r="24" ht="15" customHeight="1" spans="1:5">
      <c r="A24" s="1279"/>
      <c r="B24" s="1280"/>
      <c r="C24" s="1280"/>
      <c r="D24" s="1280"/>
      <c r="E24" s="1280"/>
    </row>
    <row r="25" ht="29.25" customHeight="1" spans="1:5">
      <c r="A25" s="1267"/>
      <c r="B25" s="1267"/>
      <c r="C25" s="1268" t="s">
        <v>55</v>
      </c>
      <c r="D25" s="1268" t="s">
        <v>35</v>
      </c>
      <c r="E25" s="1269" t="s">
        <v>56</v>
      </c>
    </row>
    <row r="26" ht="36" customHeight="1" spans="1:5">
      <c r="A26" s="1274" t="s">
        <v>62</v>
      </c>
      <c r="B26" s="1278"/>
      <c r="C26" s="1273"/>
      <c r="D26" s="1273"/>
      <c r="E26" s="1273"/>
    </row>
    <row r="27" ht="22.9" customHeight="1" spans="1:5">
      <c r="A27" s="1281" t="s">
        <v>63</v>
      </c>
      <c r="B27" s="1281"/>
      <c r="C27" s="1281"/>
      <c r="D27" s="1281"/>
      <c r="E27" s="1281"/>
    </row>
    <row r="28" ht="22.9" customHeight="1" spans="1:5">
      <c r="A28" s="1281" t="s">
        <v>64</v>
      </c>
      <c r="B28" s="1281"/>
      <c r="C28" s="1281"/>
      <c r="D28" s="1281"/>
      <c r="E28" s="1281"/>
    </row>
    <row r="29" ht="22.9" customHeight="1" spans="1:5">
      <c r="A29" s="1282" t="s">
        <v>65</v>
      </c>
      <c r="B29" s="1282"/>
      <c r="C29" s="1282"/>
      <c r="D29" s="1282"/>
      <c r="E29" s="1282"/>
    </row>
    <row r="30" ht="30" customHeight="1" spans="1:5">
      <c r="A30" s="1283"/>
      <c r="B30" s="1283"/>
      <c r="C30" s="1283"/>
      <c r="D30" s="1283"/>
      <c r="E30" s="1283"/>
    </row>
    <row r="31" ht="30" customHeight="1" spans="1:5">
      <c r="A31" s="1283"/>
      <c r="B31" s="1283"/>
      <c r="C31" s="1283"/>
      <c r="D31" s="1283"/>
      <c r="E31" s="1283"/>
    </row>
    <row r="32" ht="30" customHeight="1" spans="1:5">
      <c r="A32" s="1282"/>
      <c r="B32" s="1282"/>
      <c r="C32" s="1282"/>
      <c r="D32" s="1282"/>
      <c r="E32" s="1282"/>
    </row>
    <row r="33" ht="32.1" customHeight="1" spans="2:5">
      <c r="B33" s="1284"/>
      <c r="C33" s="1284"/>
      <c r="D33" s="1284"/>
      <c r="E33" s="1284"/>
    </row>
    <row r="34" ht="32.1" customHeight="1"/>
    <row r="35" ht="32.1" customHeight="1"/>
  </sheetData>
  <sheetProtection password="DD93" sheet="1" objects="1"/>
  <mergeCells count="17">
    <mergeCell ref="A1:E1"/>
    <mergeCell ref="A2:E2"/>
    <mergeCell ref="B4:C4"/>
    <mergeCell ref="B5:C5"/>
    <mergeCell ref="D9:E9"/>
    <mergeCell ref="D10:E10"/>
    <mergeCell ref="D11:E11"/>
    <mergeCell ref="A13:B13"/>
    <mergeCell ref="A18:E18"/>
    <mergeCell ref="A19:B19"/>
    <mergeCell ref="A25:B25"/>
    <mergeCell ref="A27:E27"/>
    <mergeCell ref="A28:E28"/>
    <mergeCell ref="A29:E29"/>
    <mergeCell ref="A30:E30"/>
    <mergeCell ref="A31:E31"/>
    <mergeCell ref="A32:E32"/>
  </mergeCells>
  <printOptions horizontalCentered="1"/>
  <pageMargins left="0.708661417322835" right="0.708661417322835" top="0.748031496062992" bottom="0.748031496062992" header="0.31496062992126" footer="0.31496062992126"/>
  <pageSetup paperSize="9" scale="81"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view="pageBreakPreview" zoomScaleNormal="100" workbookViewId="0">
      <selection activeCell="D9" sqref="D9:E11"/>
    </sheetView>
  </sheetViews>
  <sheetFormatPr defaultColWidth="9" defaultRowHeight="21" outlineLevelCol="6"/>
  <cols>
    <col min="1" max="1" width="5.60185185185185" style="1226" customWidth="1"/>
    <col min="2" max="2" width="10.6018518518519" style="1226" customWidth="1"/>
    <col min="3" max="3" width="25.6018518518519" style="1226" customWidth="1"/>
    <col min="4" max="4" width="33.6018518518519" style="1226" customWidth="1"/>
    <col min="5" max="5" width="34.2685185185185" style="1226" customWidth="1"/>
    <col min="6" max="6" width="0.861111111111111" style="1226" customWidth="1"/>
    <col min="7" max="16384" width="9" style="1226"/>
  </cols>
  <sheetData>
    <row r="1" s="1225" customFormat="1" ht="45" customHeight="1" spans="1:5">
      <c r="A1" s="1227" t="s">
        <v>52</v>
      </c>
      <c r="B1" s="1227"/>
      <c r="C1" s="1227"/>
      <c r="D1" s="1227"/>
      <c r="E1" s="1227"/>
    </row>
    <row r="2" ht="45" customHeight="1" spans="1:6">
      <c r="A2" s="1228" t="s">
        <v>66</v>
      </c>
      <c r="B2" s="1228"/>
      <c r="C2" s="1228"/>
      <c r="D2" s="1228"/>
      <c r="E2" s="1228"/>
      <c r="F2" s="1229"/>
    </row>
    <row r="3" ht="9.95" customHeight="1" spans="1:6">
      <c r="A3" s="1228"/>
      <c r="B3" s="1228"/>
      <c r="C3" s="1228"/>
      <c r="D3" s="1228"/>
      <c r="E3" s="1228"/>
      <c r="F3" s="1229"/>
    </row>
    <row r="4" ht="30" customHeight="1" spans="1:7">
      <c r="A4" s="1230"/>
      <c r="B4" s="1231"/>
      <c r="C4" s="1231"/>
      <c r="D4" s="1255"/>
      <c r="E4" s="1255"/>
      <c r="F4" s="1255"/>
      <c r="G4" s="1256"/>
    </row>
    <row r="5" ht="30" customHeight="1" spans="1:6">
      <c r="A5" s="1230"/>
      <c r="B5" s="1233" t="s">
        <v>2</v>
      </c>
      <c r="C5" s="1233"/>
      <c r="D5" s="1257"/>
      <c r="E5" s="1257"/>
      <c r="F5" s="1229"/>
    </row>
    <row r="6" ht="20.1" customHeight="1" spans="1:6">
      <c r="A6" s="1230"/>
      <c r="B6" s="1230"/>
      <c r="C6" s="1230"/>
      <c r="D6" s="1230"/>
      <c r="E6" s="1235" t="s">
        <v>3</v>
      </c>
      <c r="F6" s="1229"/>
    </row>
    <row r="7" ht="30" customHeight="1" spans="1:6">
      <c r="A7" s="1230"/>
      <c r="B7" s="1230"/>
      <c r="C7" s="1230"/>
      <c r="D7" s="1230"/>
      <c r="E7" s="1236" t="str">
        <f>IF(出場申込書!M7="","",出場申込書!M7)</f>
        <v/>
      </c>
      <c r="F7" s="1229"/>
    </row>
    <row r="8" ht="20.1" customHeight="1" spans="1:6">
      <c r="A8" s="1230"/>
      <c r="B8" s="1230"/>
      <c r="C8" s="1230"/>
      <c r="D8" s="1230"/>
      <c r="E8" s="1230"/>
      <c r="F8" s="1229"/>
    </row>
    <row r="9" ht="36" customHeight="1" spans="3:5">
      <c r="C9" s="1237" t="s">
        <v>4</v>
      </c>
      <c r="D9" s="1238" t="str">
        <f>IF(出場申込書!E8="","",出場申込書!E8)</f>
        <v/>
      </c>
      <c r="E9" s="1239"/>
    </row>
    <row r="10" ht="36" customHeight="1" spans="3:5">
      <c r="C10" s="1237" t="s">
        <v>5</v>
      </c>
      <c r="D10" s="1238" t="str">
        <f>IF(出場申込書!E10="","",出場申込書!E10)</f>
        <v/>
      </c>
      <c r="E10" s="1239"/>
    </row>
    <row r="11" ht="36" customHeight="1" spans="3:5">
      <c r="C11" s="1237" t="s">
        <v>7</v>
      </c>
      <c r="D11" s="1238" t="str">
        <f>IF(出場申込書!L10="","",出場申込書!L10)</f>
        <v/>
      </c>
      <c r="E11" s="1239"/>
    </row>
    <row r="12" ht="20.1" customHeight="1"/>
    <row r="13" ht="30" customHeight="1" spans="1:5">
      <c r="A13" s="1240"/>
      <c r="B13" s="1241" t="s">
        <v>55</v>
      </c>
      <c r="C13" s="1242"/>
      <c r="D13" s="1243" t="s">
        <v>35</v>
      </c>
      <c r="E13" s="1240" t="s">
        <v>56</v>
      </c>
    </row>
    <row r="14" ht="36" customHeight="1" spans="1:5">
      <c r="A14" s="1244">
        <v>1</v>
      </c>
      <c r="B14" s="1245"/>
      <c r="C14" s="1246"/>
      <c r="D14" s="1247"/>
      <c r="E14" s="1247"/>
    </row>
    <row r="15" ht="36" customHeight="1" spans="1:5">
      <c r="A15" s="1248">
        <v>2</v>
      </c>
      <c r="B15" s="1245"/>
      <c r="C15" s="1246"/>
      <c r="D15" s="1249"/>
      <c r="E15" s="1249"/>
    </row>
    <row r="16" ht="36" customHeight="1" spans="1:5">
      <c r="A16" s="1248">
        <v>3</v>
      </c>
      <c r="B16" s="1245"/>
      <c r="C16" s="1246"/>
      <c r="D16" s="1249"/>
      <c r="E16" s="1249"/>
    </row>
    <row r="17" ht="36" customHeight="1" spans="1:5">
      <c r="A17" s="1248">
        <v>4</v>
      </c>
      <c r="B17" s="1245"/>
      <c r="C17" s="1246"/>
      <c r="D17" s="1249"/>
      <c r="E17" s="1249"/>
    </row>
    <row r="18" ht="36" customHeight="1" spans="1:5">
      <c r="A18" s="1248">
        <v>5</v>
      </c>
      <c r="B18" s="1245"/>
      <c r="C18" s="1246"/>
      <c r="D18" s="1249"/>
      <c r="E18" s="1249"/>
    </row>
    <row r="19" ht="36" customHeight="1" spans="1:5">
      <c r="A19" s="1248" t="s">
        <v>62</v>
      </c>
      <c r="B19" s="1245"/>
      <c r="C19" s="1246"/>
      <c r="D19" s="1249"/>
      <c r="E19" s="1249"/>
    </row>
    <row r="20" ht="36" customHeight="1" spans="1:5">
      <c r="A20" s="1248" t="s">
        <v>62</v>
      </c>
      <c r="B20" s="1245"/>
      <c r="C20" s="1246"/>
      <c r="D20" s="1249"/>
      <c r="E20" s="1249"/>
    </row>
    <row r="21" ht="11" customHeight="1" spans="1:5">
      <c r="A21" s="1250"/>
      <c r="B21" s="1250"/>
      <c r="C21" s="1250"/>
      <c r="D21" s="1250"/>
      <c r="E21" s="1250"/>
    </row>
    <row r="22" ht="30" customHeight="1" spans="1:5">
      <c r="A22" s="1251" t="s">
        <v>64</v>
      </c>
      <c r="B22" s="1251"/>
      <c r="C22" s="1251"/>
      <c r="D22" s="1251"/>
      <c r="E22" s="1251"/>
    </row>
    <row r="23" ht="30" customHeight="1" spans="1:5">
      <c r="A23" s="1251"/>
      <c r="B23" s="1251"/>
      <c r="C23" s="1251"/>
      <c r="D23" s="1251"/>
      <c r="E23" s="1251"/>
    </row>
    <row r="24" ht="30" customHeight="1" spans="1:5">
      <c r="A24" s="1252"/>
      <c r="B24" s="1252"/>
      <c r="C24" s="1252"/>
      <c r="D24" s="1252"/>
      <c r="E24" s="1252"/>
    </row>
    <row r="25" ht="30" customHeight="1" spans="1:5">
      <c r="A25" s="1252"/>
      <c r="B25" s="1252"/>
      <c r="C25" s="1252"/>
      <c r="D25" s="1252"/>
      <c r="E25" s="1252"/>
    </row>
    <row r="26" ht="30" customHeight="1" spans="1:5">
      <c r="A26" s="1253"/>
      <c r="B26" s="1253"/>
      <c r="C26" s="1253"/>
      <c r="D26" s="1253"/>
      <c r="E26" s="1253"/>
    </row>
    <row r="27" ht="32.1" customHeight="1" spans="2:5">
      <c r="B27" s="1254"/>
      <c r="C27" s="1254"/>
      <c r="D27" s="1254"/>
      <c r="E27" s="1254"/>
    </row>
    <row r="28" ht="32.1" customHeight="1"/>
    <row r="29" ht="32.1" customHeight="1"/>
  </sheetData>
  <sheetProtection password="DD93" sheet="1" objects="1"/>
  <mergeCells count="21">
    <mergeCell ref="A1:E1"/>
    <mergeCell ref="A2:E2"/>
    <mergeCell ref="B4:C4"/>
    <mergeCell ref="B5:C5"/>
    <mergeCell ref="D9:E9"/>
    <mergeCell ref="D10:E10"/>
    <mergeCell ref="D11:E11"/>
    <mergeCell ref="B13:C13"/>
    <mergeCell ref="B14:C14"/>
    <mergeCell ref="B15:C15"/>
    <mergeCell ref="B16:C16"/>
    <mergeCell ref="B17:C17"/>
    <mergeCell ref="B18:C18"/>
    <mergeCell ref="B19:C19"/>
    <mergeCell ref="B20:C20"/>
    <mergeCell ref="A21:E21"/>
    <mergeCell ref="A22:E22"/>
    <mergeCell ref="A23:E23"/>
    <mergeCell ref="A24:E24"/>
    <mergeCell ref="A25:E25"/>
    <mergeCell ref="A26:E26"/>
  </mergeCells>
  <printOptions horizontalCentered="1"/>
  <pageMargins left="0.708661417322835" right="0.708661417322835" top="0.748031496062992" bottom="0.748031496062992" header="0.31496062992126" footer="0.31496062992126"/>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9"/>
  <sheetViews>
    <sheetView view="pageBreakPreview" zoomScaleNormal="100" workbookViewId="0">
      <selection activeCell="D9" sqref="D9:E11"/>
    </sheetView>
  </sheetViews>
  <sheetFormatPr defaultColWidth="9" defaultRowHeight="21" outlineLevelCol="5"/>
  <cols>
    <col min="1" max="1" width="5.60185185185185" style="1226" customWidth="1"/>
    <col min="2" max="2" width="10.6018518518519" style="1226" customWidth="1"/>
    <col min="3" max="3" width="25.6018518518519" style="1226" customWidth="1"/>
    <col min="4" max="4" width="33.6018518518519" style="1226" customWidth="1"/>
    <col min="5" max="5" width="34.2685185185185" style="1226" customWidth="1"/>
    <col min="6" max="6" width="0.861111111111111" style="1226" customWidth="1"/>
    <col min="7" max="16384" width="9" style="1226"/>
  </cols>
  <sheetData>
    <row r="1" s="1225" customFormat="1" ht="45" customHeight="1" spans="1:5">
      <c r="A1" s="1227" t="s">
        <v>52</v>
      </c>
      <c r="B1" s="1227"/>
      <c r="C1" s="1227"/>
      <c r="D1" s="1227"/>
      <c r="E1" s="1227"/>
    </row>
    <row r="2" ht="45" customHeight="1" spans="1:6">
      <c r="A2" s="1228" t="s">
        <v>67</v>
      </c>
      <c r="B2" s="1228"/>
      <c r="C2" s="1228"/>
      <c r="D2" s="1228"/>
      <c r="E2" s="1228"/>
      <c r="F2" s="1229"/>
    </row>
    <row r="3" ht="9.95" customHeight="1" spans="1:6">
      <c r="A3" s="1228"/>
      <c r="B3" s="1228"/>
      <c r="C3" s="1228"/>
      <c r="D3" s="1228"/>
      <c r="E3" s="1228"/>
      <c r="F3" s="1229"/>
    </row>
    <row r="4" ht="30" customHeight="1" spans="1:6">
      <c r="A4" s="1230"/>
      <c r="B4" s="1231"/>
      <c r="C4" s="1231"/>
      <c r="D4" s="1232"/>
      <c r="E4" s="1232"/>
      <c r="F4" s="1229"/>
    </row>
    <row r="5" ht="30" customHeight="1" spans="1:6">
      <c r="A5" s="1230"/>
      <c r="B5" s="1233" t="s">
        <v>2</v>
      </c>
      <c r="C5" s="1233"/>
      <c r="D5" s="1234"/>
      <c r="E5" s="1234"/>
      <c r="F5" s="1229"/>
    </row>
    <row r="6" ht="20.1" customHeight="1" spans="1:6">
      <c r="A6" s="1230"/>
      <c r="B6" s="1230"/>
      <c r="C6" s="1230"/>
      <c r="D6" s="1230"/>
      <c r="E6" s="1235" t="s">
        <v>3</v>
      </c>
      <c r="F6" s="1229"/>
    </row>
    <row r="7" ht="30" customHeight="1" spans="1:6">
      <c r="A7" s="1230"/>
      <c r="B7" s="1230"/>
      <c r="C7" s="1230"/>
      <c r="D7" s="1230"/>
      <c r="E7" s="1236" t="str">
        <f>IF(出場申込書!M8="","",出場申込書!M8)</f>
        <v/>
      </c>
      <c r="F7" s="1229"/>
    </row>
    <row r="8" ht="20.1" customHeight="1" spans="1:6">
      <c r="A8" s="1230"/>
      <c r="B8" s="1230"/>
      <c r="C8" s="1230"/>
      <c r="D8" s="1230"/>
      <c r="E8" s="1230"/>
      <c r="F8" s="1229"/>
    </row>
    <row r="9" ht="36" customHeight="1" spans="3:5">
      <c r="C9" s="1237" t="s">
        <v>4</v>
      </c>
      <c r="D9" s="1238" t="str">
        <f>IF(出場申込書!E8="","",出場申込書!E8)</f>
        <v/>
      </c>
      <c r="E9" s="1239"/>
    </row>
    <row r="10" ht="36" customHeight="1" spans="3:5">
      <c r="C10" s="1237" t="s">
        <v>5</v>
      </c>
      <c r="D10" s="1238" t="str">
        <f>IF(出場申込書!E10="","",出場申込書!E10)</f>
        <v/>
      </c>
      <c r="E10" s="1239"/>
    </row>
    <row r="11" ht="36" customHeight="1" spans="3:5">
      <c r="C11" s="1237" t="s">
        <v>7</v>
      </c>
      <c r="D11" s="1238" t="str">
        <f>IF(出場申込書!L10="","",出場申込書!L10)</f>
        <v/>
      </c>
      <c r="E11" s="1239"/>
    </row>
    <row r="12" ht="20.1" customHeight="1"/>
    <row r="13" ht="30" customHeight="1" spans="1:5">
      <c r="A13" s="1240"/>
      <c r="B13" s="1241" t="s">
        <v>55</v>
      </c>
      <c r="C13" s="1242"/>
      <c r="D13" s="1243" t="s">
        <v>35</v>
      </c>
      <c r="E13" s="1240" t="s">
        <v>56</v>
      </c>
    </row>
    <row r="14" ht="36" customHeight="1" spans="1:5">
      <c r="A14" s="1244">
        <v>1</v>
      </c>
      <c r="B14" s="1245"/>
      <c r="C14" s="1246"/>
      <c r="D14" s="1247"/>
      <c r="E14" s="1247"/>
    </row>
    <row r="15" ht="36" customHeight="1" spans="1:5">
      <c r="A15" s="1248">
        <v>2</v>
      </c>
      <c r="B15" s="1245"/>
      <c r="C15" s="1246"/>
      <c r="D15" s="1249"/>
      <c r="E15" s="1249"/>
    </row>
    <row r="16" ht="36" customHeight="1" spans="1:5">
      <c r="A16" s="1248">
        <v>3</v>
      </c>
      <c r="B16" s="1245"/>
      <c r="C16" s="1246"/>
      <c r="D16" s="1249"/>
      <c r="E16" s="1249"/>
    </row>
    <row r="17" ht="36" customHeight="1" spans="1:5">
      <c r="A17" s="1248">
        <v>4</v>
      </c>
      <c r="B17" s="1245"/>
      <c r="C17" s="1246"/>
      <c r="D17" s="1249"/>
      <c r="E17" s="1249"/>
    </row>
    <row r="18" ht="36" customHeight="1" spans="1:5">
      <c r="A18" s="1248">
        <v>5</v>
      </c>
      <c r="B18" s="1245"/>
      <c r="C18" s="1246"/>
      <c r="D18" s="1249"/>
      <c r="E18" s="1249"/>
    </row>
    <row r="19" ht="36" customHeight="1" spans="1:5">
      <c r="A19" s="1248" t="s">
        <v>62</v>
      </c>
      <c r="B19" s="1245"/>
      <c r="C19" s="1246"/>
      <c r="D19" s="1249"/>
      <c r="E19" s="1249"/>
    </row>
    <row r="20" ht="36" customHeight="1" spans="1:5">
      <c r="A20" s="1248" t="s">
        <v>62</v>
      </c>
      <c r="B20" s="1245"/>
      <c r="C20" s="1246"/>
      <c r="D20" s="1249"/>
      <c r="E20" s="1249"/>
    </row>
    <row r="21" ht="9" customHeight="1" spans="1:5">
      <c r="A21" s="1250"/>
      <c r="B21" s="1250"/>
      <c r="C21" s="1250"/>
      <c r="D21" s="1250"/>
      <c r="E21" s="1250"/>
    </row>
    <row r="22" ht="30" customHeight="1" spans="1:5">
      <c r="A22" s="1251" t="s">
        <v>64</v>
      </c>
      <c r="B22" s="1251"/>
      <c r="C22" s="1251"/>
      <c r="D22" s="1251"/>
      <c r="E22" s="1251"/>
    </row>
    <row r="23" ht="30" customHeight="1" spans="1:5">
      <c r="A23" s="1251"/>
      <c r="B23" s="1251"/>
      <c r="C23" s="1251"/>
      <c r="D23" s="1251"/>
      <c r="E23" s="1251"/>
    </row>
    <row r="24" ht="30" customHeight="1" spans="1:5">
      <c r="A24" s="1252"/>
      <c r="B24" s="1252"/>
      <c r="C24" s="1252"/>
      <c r="D24" s="1252"/>
      <c r="E24" s="1252"/>
    </row>
    <row r="25" ht="30" customHeight="1" spans="1:5">
      <c r="A25" s="1252"/>
      <c r="B25" s="1252"/>
      <c r="C25" s="1252"/>
      <c r="D25" s="1252"/>
      <c r="E25" s="1252"/>
    </row>
    <row r="26" ht="30" customHeight="1" spans="1:5">
      <c r="A26" s="1253"/>
      <c r="B26" s="1253"/>
      <c r="C26" s="1253"/>
      <c r="D26" s="1253"/>
      <c r="E26" s="1253"/>
    </row>
    <row r="27" ht="32.1" customHeight="1" spans="2:5">
      <c r="B27" s="1254"/>
      <c r="C27" s="1254"/>
      <c r="D27" s="1254"/>
      <c r="E27" s="1254"/>
    </row>
    <row r="28" ht="32.1" customHeight="1"/>
    <row r="29" ht="32.1" customHeight="1"/>
  </sheetData>
  <sheetProtection password="DD93" sheet="1" objects="1"/>
  <mergeCells count="21">
    <mergeCell ref="A1:E1"/>
    <mergeCell ref="A2:E2"/>
    <mergeCell ref="B4:C4"/>
    <mergeCell ref="B5:C5"/>
    <mergeCell ref="D9:E9"/>
    <mergeCell ref="D10:E10"/>
    <mergeCell ref="D11:E11"/>
    <mergeCell ref="B13:C13"/>
    <mergeCell ref="B14:C14"/>
    <mergeCell ref="B15:C15"/>
    <mergeCell ref="B16:C16"/>
    <mergeCell ref="B17:C17"/>
    <mergeCell ref="B18:C18"/>
    <mergeCell ref="B19:C19"/>
    <mergeCell ref="B20:C20"/>
    <mergeCell ref="A21:E21"/>
    <mergeCell ref="A22:E22"/>
    <mergeCell ref="A23:E23"/>
    <mergeCell ref="A24:E24"/>
    <mergeCell ref="A25:E25"/>
    <mergeCell ref="A26:E26"/>
  </mergeCells>
  <printOptions horizontalCentered="1"/>
  <pageMargins left="0.708661417322835" right="0.708661417322835" top="0.748031496062992" bottom="0.748031496062992" header="0.31496062992126" footer="0.31496062992126"/>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CJ96"/>
  <sheetViews>
    <sheetView view="pageBreakPreview" zoomScaleNormal="100" workbookViewId="0">
      <selection activeCell="U12" sqref="U12:AE12"/>
    </sheetView>
  </sheetViews>
  <sheetFormatPr defaultColWidth="8.88888888888889" defaultRowHeight="13.2"/>
  <cols>
    <col min="1" max="1" width="0.666666666666667" style="766" customWidth="1"/>
    <col min="2" max="27" width="2.11111111111111" style="766" customWidth="1"/>
    <col min="28" max="29" width="3.27777777777778" style="767" customWidth="1"/>
    <col min="30" max="46" width="2.11111111111111" style="766" customWidth="1"/>
    <col min="47" max="47" width="2.77777777777778" style="766" customWidth="1"/>
    <col min="48" max="48" width="0.555555555555556" style="766" customWidth="1"/>
    <col min="49" max="57" width="2.11111111111111" style="766" customWidth="1"/>
    <col min="58" max="72" width="2.22222222222222" style="766" customWidth="1"/>
    <col min="73" max="99" width="1.88888888888889" style="766" customWidth="1"/>
    <col min="100" max="145" width="2.44444444444444" style="766" customWidth="1"/>
    <col min="146" max="16384" width="8.88888888888889" style="766"/>
  </cols>
  <sheetData>
    <row r="1" ht="3" customHeight="1"/>
    <row r="2" ht="15" customHeight="1" spans="2:49">
      <c r="B2" s="768" t="s">
        <v>68</v>
      </c>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808" t="s">
        <v>69</v>
      </c>
      <c r="AF2" s="808"/>
      <c r="AG2" s="808"/>
      <c r="AH2" s="808"/>
      <c r="AI2" s="1007"/>
      <c r="AJ2" s="1008"/>
      <c r="AK2" s="1008"/>
      <c r="AL2" s="1008"/>
      <c r="AM2" s="1009" t="s">
        <v>70</v>
      </c>
      <c r="AN2" s="1009"/>
      <c r="AO2" s="1008"/>
      <c r="AP2" s="1008"/>
      <c r="AQ2" s="1009" t="s">
        <v>71</v>
      </c>
      <c r="AR2" s="1009"/>
      <c r="AS2" s="1040"/>
      <c r="AT2" s="1040"/>
      <c r="AU2" s="1041" t="s">
        <v>72</v>
      </c>
      <c r="AV2" s="1042"/>
      <c r="AW2" s="1042"/>
    </row>
    <row r="3" ht="15" customHeight="1" spans="2:49">
      <c r="B3" s="768"/>
      <c r="C3" s="768"/>
      <c r="D3" s="768"/>
      <c r="E3" s="768"/>
      <c r="F3" s="768"/>
      <c r="G3" s="768"/>
      <c r="H3" s="768"/>
      <c r="I3" s="768"/>
      <c r="J3" s="768"/>
      <c r="K3" s="768"/>
      <c r="L3" s="768"/>
      <c r="M3" s="768"/>
      <c r="N3" s="768"/>
      <c r="O3" s="768"/>
      <c r="P3" s="768"/>
      <c r="Q3" s="768"/>
      <c r="R3" s="768"/>
      <c r="S3" s="768"/>
      <c r="T3" s="768"/>
      <c r="U3" s="768"/>
      <c r="V3" s="768"/>
      <c r="W3" s="768"/>
      <c r="X3" s="768"/>
      <c r="Y3" s="768"/>
      <c r="Z3" s="768"/>
      <c r="AA3" s="768"/>
      <c r="AB3" s="768"/>
      <c r="AC3" s="768"/>
      <c r="AD3" s="768"/>
      <c r="AE3" s="808" t="s">
        <v>73</v>
      </c>
      <c r="AF3" s="808"/>
      <c r="AG3" s="808"/>
      <c r="AH3" s="808"/>
      <c r="AI3" s="1007"/>
      <c r="AJ3" s="1010"/>
      <c r="AK3" s="1010"/>
      <c r="AL3" s="1010"/>
      <c r="AM3" s="1009" t="s">
        <v>70</v>
      </c>
      <c r="AN3" s="1009"/>
      <c r="AO3" s="1010"/>
      <c r="AP3" s="1010"/>
      <c r="AQ3" s="1009" t="s">
        <v>71</v>
      </c>
      <c r="AR3" s="1009"/>
      <c r="AS3" s="1043"/>
      <c r="AT3" s="1043"/>
      <c r="AU3" s="1041" t="s">
        <v>72</v>
      </c>
      <c r="AV3" s="1042"/>
      <c r="AW3" s="1042"/>
    </row>
    <row r="4" ht="19.5" customHeight="1" spans="2:49">
      <c r="B4" s="769"/>
      <c r="C4" s="769"/>
      <c r="D4" s="769"/>
      <c r="E4" s="769"/>
      <c r="F4" s="769"/>
      <c r="G4" s="769"/>
      <c r="H4" s="769"/>
      <c r="I4" s="769"/>
      <c r="J4" s="769"/>
      <c r="K4" s="769"/>
      <c r="L4" s="769"/>
      <c r="M4" s="769"/>
      <c r="N4" s="769"/>
      <c r="O4" s="891" t="s">
        <v>74</v>
      </c>
      <c r="P4" s="891"/>
      <c r="Q4" s="891"/>
      <c r="R4" s="891"/>
      <c r="S4" s="891"/>
      <c r="T4" s="891"/>
      <c r="U4" s="891"/>
      <c r="V4" s="891"/>
      <c r="W4" s="891"/>
      <c r="X4" s="922" t="s">
        <v>75</v>
      </c>
      <c r="Y4" s="922"/>
      <c r="Z4" s="922"/>
      <c r="AA4" s="922"/>
      <c r="AB4" s="922"/>
      <c r="AC4" s="922"/>
      <c r="AD4" s="922"/>
      <c r="AE4" s="769"/>
      <c r="AF4" s="769"/>
      <c r="AG4" s="769"/>
      <c r="AH4" s="769"/>
      <c r="AI4" s="769"/>
      <c r="AJ4" s="769"/>
      <c r="AK4" s="769"/>
      <c r="AL4" s="769"/>
      <c r="AM4" s="769"/>
      <c r="AN4" s="769"/>
      <c r="AO4" s="769"/>
      <c r="AP4" s="769"/>
      <c r="AQ4" s="769"/>
      <c r="AR4" s="769"/>
      <c r="AS4" s="769"/>
      <c r="AT4" s="769"/>
      <c r="AU4" s="769"/>
      <c r="AV4" s="1042"/>
      <c r="AW4" s="1042"/>
    </row>
    <row r="5" ht="19.5" customHeight="1" spans="2:49">
      <c r="B5" s="770" t="s">
        <v>76</v>
      </c>
      <c r="C5" s="771"/>
      <c r="D5" s="771"/>
      <c r="E5" s="771"/>
      <c r="F5" s="771"/>
      <c r="G5" s="771"/>
      <c r="H5" s="771"/>
      <c r="I5" s="771"/>
      <c r="J5" s="771"/>
      <c r="K5" s="771"/>
      <c r="L5" s="771"/>
      <c r="M5" s="771"/>
      <c r="N5" s="771"/>
      <c r="O5" s="771"/>
      <c r="P5" s="771"/>
      <c r="Q5" s="771"/>
      <c r="R5" s="771"/>
      <c r="S5" s="771"/>
      <c r="T5" s="771"/>
      <c r="U5" s="771"/>
      <c r="V5" s="923" t="s">
        <v>77</v>
      </c>
      <c r="W5" s="924"/>
      <c r="X5" s="924"/>
      <c r="Y5" s="924"/>
      <c r="Z5" s="924"/>
      <c r="AA5" s="923" t="s">
        <v>78</v>
      </c>
      <c r="AB5" s="924"/>
      <c r="AC5" s="924"/>
      <c r="AD5" s="924"/>
      <c r="AE5" s="958"/>
      <c r="AF5" s="852" t="s">
        <v>79</v>
      </c>
      <c r="AG5" s="853"/>
      <c r="AH5" s="853"/>
      <c r="AI5" s="853"/>
      <c r="AJ5" s="853"/>
      <c r="AK5" s="853"/>
      <c r="AL5" s="853"/>
      <c r="AM5" s="853"/>
      <c r="AN5" s="853"/>
      <c r="AO5" s="853"/>
      <c r="AP5" s="853"/>
      <c r="AQ5" s="853"/>
      <c r="AR5" s="853"/>
      <c r="AS5" s="853"/>
      <c r="AT5" s="853"/>
      <c r="AU5" s="1044"/>
      <c r="AV5" s="1042"/>
      <c r="AW5" s="1042"/>
    </row>
    <row r="6" ht="19.5" customHeight="1" spans="2:49">
      <c r="B6" s="772" t="s">
        <v>80</v>
      </c>
      <c r="C6" s="773"/>
      <c r="D6" s="773"/>
      <c r="E6" s="773"/>
      <c r="F6" s="774"/>
      <c r="G6" s="775"/>
      <c r="H6" s="776"/>
      <c r="I6" s="776"/>
      <c r="J6" s="776"/>
      <c r="K6" s="776"/>
      <c r="L6" s="776"/>
      <c r="M6" s="776"/>
      <c r="N6" s="776"/>
      <c r="O6" s="776"/>
      <c r="P6" s="776"/>
      <c r="Q6" s="776"/>
      <c r="R6" s="776"/>
      <c r="S6" s="776"/>
      <c r="T6" s="776"/>
      <c r="U6" s="925"/>
      <c r="V6" s="926"/>
      <c r="W6" s="926"/>
      <c r="X6" s="926"/>
      <c r="Y6" s="926" t="s">
        <v>81</v>
      </c>
      <c r="Z6" s="959"/>
      <c r="AA6" s="960"/>
      <c r="AB6" s="961"/>
      <c r="AC6" s="961"/>
      <c r="AD6" s="926" t="s">
        <v>81</v>
      </c>
      <c r="AE6" s="959"/>
      <c r="AF6" s="962" t="s">
        <v>82</v>
      </c>
      <c r="AG6" s="1011"/>
      <c r="AH6" s="1011"/>
      <c r="AI6" s="1011"/>
      <c r="AJ6" s="1012" t="s">
        <v>83</v>
      </c>
      <c r="AK6" s="1013"/>
      <c r="AL6" s="1013"/>
      <c r="AM6" s="1013"/>
      <c r="AN6" s="1013"/>
      <c r="AO6" s="1013"/>
      <c r="AP6" s="1013"/>
      <c r="AQ6" s="1013"/>
      <c r="AR6" s="1013"/>
      <c r="AS6" s="1013"/>
      <c r="AT6" s="1013"/>
      <c r="AU6" s="1045"/>
      <c r="AV6" s="1042"/>
      <c r="AW6" s="1042"/>
    </row>
    <row r="7" ht="19.5" customHeight="1" spans="2:58">
      <c r="B7" s="777" t="s">
        <v>84</v>
      </c>
      <c r="C7" s="778"/>
      <c r="D7" s="778"/>
      <c r="E7" s="778"/>
      <c r="F7" s="779"/>
      <c r="G7" s="780"/>
      <c r="H7" s="781"/>
      <c r="I7" s="781"/>
      <c r="J7" s="781"/>
      <c r="K7" s="781"/>
      <c r="L7" s="781"/>
      <c r="M7" s="781"/>
      <c r="N7" s="781"/>
      <c r="O7" s="781"/>
      <c r="P7" s="781"/>
      <c r="Q7" s="781"/>
      <c r="R7" s="781"/>
      <c r="S7" s="781"/>
      <c r="T7" s="781"/>
      <c r="U7" s="927"/>
      <c r="V7" s="928"/>
      <c r="W7" s="928"/>
      <c r="X7" s="928"/>
      <c r="Y7" s="928"/>
      <c r="Z7" s="963"/>
      <c r="AA7" s="964"/>
      <c r="AB7" s="965"/>
      <c r="AC7" s="965"/>
      <c r="AD7" s="928"/>
      <c r="AE7" s="963"/>
      <c r="AF7" s="966" t="s">
        <v>85</v>
      </c>
      <c r="AG7" s="1014"/>
      <c r="AH7" s="1014"/>
      <c r="AI7" s="1014"/>
      <c r="AJ7" s="1015"/>
      <c r="AK7" s="1016"/>
      <c r="AL7" s="1016"/>
      <c r="AM7" s="1016"/>
      <c r="AN7" s="1016"/>
      <c r="AO7" s="1016"/>
      <c r="AP7" s="1016"/>
      <c r="AQ7" s="1016"/>
      <c r="AR7" s="1016"/>
      <c r="AS7" s="1016"/>
      <c r="AT7" s="1016"/>
      <c r="AU7" s="1046"/>
      <c r="AV7" s="1042"/>
      <c r="AW7" s="1042"/>
      <c r="BF7" s="767"/>
    </row>
    <row r="8" ht="19.5" customHeight="1" spans="2:49">
      <c r="B8" s="782" t="s">
        <v>86</v>
      </c>
      <c r="C8" s="783"/>
      <c r="D8" s="783"/>
      <c r="E8" s="783"/>
      <c r="F8" s="784"/>
      <c r="G8" s="785">
        <v>2026</v>
      </c>
      <c r="H8" s="786"/>
      <c r="I8" s="786"/>
      <c r="J8" s="892" t="s">
        <v>70</v>
      </c>
      <c r="K8" s="892"/>
      <c r="L8" s="893">
        <v>2</v>
      </c>
      <c r="M8" s="892" t="s">
        <v>71</v>
      </c>
      <c r="N8" s="892"/>
      <c r="O8" s="894"/>
      <c r="P8" s="892" t="s">
        <v>72</v>
      </c>
      <c r="Q8" s="892"/>
      <c r="R8" s="929" t="str">
        <f>IF(O8="","",DATE(G8,L8,O8))</f>
        <v/>
      </c>
      <c r="S8" s="929"/>
      <c r="T8" s="929"/>
      <c r="U8" s="930" t="s">
        <v>87</v>
      </c>
      <c r="V8" s="930"/>
      <c r="W8" s="894"/>
      <c r="X8" s="931" t="s">
        <v>72</v>
      </c>
      <c r="Y8" s="931"/>
      <c r="Z8" s="967" t="str">
        <f>IF(W8="","",DATE(G8,L8,W8))</f>
        <v/>
      </c>
      <c r="AA8" s="967"/>
      <c r="AB8" s="967"/>
      <c r="AC8" s="968" t="str">
        <f>IF(SUM(W8-O8)&lt;=0,"",SUM(W8-O8))</f>
        <v/>
      </c>
      <c r="AD8" s="892" t="s">
        <v>88</v>
      </c>
      <c r="AE8" s="969"/>
      <c r="AF8" s="782" t="s">
        <v>89</v>
      </c>
      <c r="AG8" s="783"/>
      <c r="AH8" s="783"/>
      <c r="AI8" s="783"/>
      <c r="AJ8" s="783"/>
      <c r="AK8" s="783"/>
      <c r="AL8" s="783"/>
      <c r="AM8" s="783"/>
      <c r="AN8" s="783"/>
      <c r="AO8" s="783"/>
      <c r="AP8" s="783"/>
      <c r="AQ8" s="783"/>
      <c r="AR8" s="783"/>
      <c r="AS8" s="783"/>
      <c r="AT8" s="783"/>
      <c r="AU8" s="1047"/>
      <c r="AV8" s="1042"/>
      <c r="AW8" s="1042"/>
    </row>
    <row r="9" ht="19.5" customHeight="1" spans="2:49">
      <c r="B9" s="787" t="s">
        <v>90</v>
      </c>
      <c r="C9" s="788"/>
      <c r="D9" s="788"/>
      <c r="E9" s="788"/>
      <c r="F9" s="789"/>
      <c r="G9" s="790" t="s">
        <v>8</v>
      </c>
      <c r="H9" s="791"/>
      <c r="I9" s="791"/>
      <c r="J9" s="895"/>
      <c r="K9" s="896"/>
      <c r="L9" s="896"/>
      <c r="M9" s="896"/>
      <c r="N9" s="896"/>
      <c r="O9" s="896"/>
      <c r="P9" s="896"/>
      <c r="Q9" s="896"/>
      <c r="R9" s="896"/>
      <c r="S9" s="896"/>
      <c r="T9" s="896"/>
      <c r="U9" s="896"/>
      <c r="V9" s="896"/>
      <c r="W9" s="896"/>
      <c r="X9" s="896"/>
      <c r="Y9" s="896"/>
      <c r="Z9" s="896"/>
      <c r="AA9" s="896"/>
      <c r="AB9" s="896"/>
      <c r="AC9" s="896"/>
      <c r="AD9" s="896"/>
      <c r="AE9" s="896"/>
      <c r="AF9" s="970" t="s">
        <v>91</v>
      </c>
      <c r="AG9" s="858"/>
      <c r="AH9" s="857" t="s">
        <v>92</v>
      </c>
      <c r="AI9" s="858"/>
      <c r="AJ9" s="858"/>
      <c r="AK9" s="858"/>
      <c r="AL9" s="858"/>
      <c r="AM9" s="858"/>
      <c r="AN9" s="858"/>
      <c r="AO9" s="903"/>
      <c r="AP9" s="857" t="s">
        <v>93</v>
      </c>
      <c r="AQ9" s="858"/>
      <c r="AR9" s="858"/>
      <c r="AS9" s="903"/>
      <c r="AT9" s="857" t="s">
        <v>94</v>
      </c>
      <c r="AU9" s="1048"/>
      <c r="AV9" s="1042"/>
      <c r="AW9" s="1042"/>
    </row>
    <row r="10" ht="19.5" customHeight="1" spans="2:49">
      <c r="B10" s="787"/>
      <c r="C10" s="788"/>
      <c r="D10" s="788"/>
      <c r="E10" s="788"/>
      <c r="F10" s="789"/>
      <c r="G10" s="792" t="str">
        <f>IF(出場申込書!E8="","",出場申込書!E8)</f>
        <v/>
      </c>
      <c r="H10" s="793"/>
      <c r="I10" s="793"/>
      <c r="J10" s="793"/>
      <c r="K10" s="793"/>
      <c r="L10" s="793"/>
      <c r="M10" s="793"/>
      <c r="N10" s="793"/>
      <c r="O10" s="793"/>
      <c r="P10" s="793"/>
      <c r="Q10" s="793"/>
      <c r="R10" s="793"/>
      <c r="S10" s="793"/>
      <c r="T10" s="793"/>
      <c r="U10" s="793"/>
      <c r="V10" s="793"/>
      <c r="W10" s="793"/>
      <c r="X10" s="793"/>
      <c r="Y10" s="793"/>
      <c r="Z10" s="793"/>
      <c r="AA10" s="793"/>
      <c r="AB10" s="793"/>
      <c r="AC10" s="971"/>
      <c r="AD10" s="808" t="s">
        <v>95</v>
      </c>
      <c r="AE10" s="972"/>
      <c r="AF10" s="973">
        <f>B19</f>
        <v>46059</v>
      </c>
      <c r="AG10" s="1017"/>
      <c r="AH10" s="1018" t="s">
        <v>96</v>
      </c>
      <c r="AI10" s="1019"/>
      <c r="AJ10" s="1019"/>
      <c r="AK10" s="1019"/>
      <c r="AL10" s="1019"/>
      <c r="AM10" s="1019"/>
      <c r="AN10" s="1019"/>
      <c r="AO10" s="1049"/>
      <c r="AP10" s="1050">
        <v>7920</v>
      </c>
      <c r="AQ10" s="1051"/>
      <c r="AR10" s="1051"/>
      <c r="AS10" s="1052"/>
      <c r="AT10" s="1053">
        <f>SUM($L$19:$O$19)</f>
        <v>0</v>
      </c>
      <c r="AU10" s="1054"/>
      <c r="AV10" s="1042"/>
      <c r="AW10" s="1042"/>
    </row>
    <row r="11" ht="19.5" customHeight="1" spans="2:49">
      <c r="B11" s="782"/>
      <c r="C11" s="783"/>
      <c r="D11" s="783"/>
      <c r="E11" s="783"/>
      <c r="F11" s="784"/>
      <c r="G11" s="794"/>
      <c r="H11" s="795"/>
      <c r="I11" s="795"/>
      <c r="J11" s="795"/>
      <c r="K11" s="795"/>
      <c r="L11" s="795"/>
      <c r="M11" s="795"/>
      <c r="N11" s="795"/>
      <c r="O11" s="795"/>
      <c r="P11" s="795"/>
      <c r="Q11" s="795"/>
      <c r="R11" s="795"/>
      <c r="S11" s="795"/>
      <c r="T11" s="795"/>
      <c r="U11" s="795"/>
      <c r="V11" s="795"/>
      <c r="W11" s="795"/>
      <c r="X11" s="795"/>
      <c r="Y11" s="795"/>
      <c r="Z11" s="795"/>
      <c r="AA11" s="795"/>
      <c r="AB11" s="795"/>
      <c r="AC11" s="795"/>
      <c r="AD11" s="974"/>
      <c r="AE11" s="975"/>
      <c r="AF11" s="976"/>
      <c r="AG11" s="1003"/>
      <c r="AH11" s="912" t="s">
        <v>97</v>
      </c>
      <c r="AI11" s="910"/>
      <c r="AJ11" s="910"/>
      <c r="AK11" s="910"/>
      <c r="AL11" s="910"/>
      <c r="AM11" s="910"/>
      <c r="AN11" s="910"/>
      <c r="AO11" s="911"/>
      <c r="AP11" s="1050">
        <v>6160</v>
      </c>
      <c r="AQ11" s="1051"/>
      <c r="AR11" s="1051"/>
      <c r="AS11" s="1052"/>
      <c r="AT11" s="1055">
        <f>SUM($P$19:$S$19)</f>
        <v>0</v>
      </c>
      <c r="AU11" s="1056"/>
      <c r="AV11" s="1042"/>
      <c r="AW11" s="1042"/>
    </row>
    <row r="12" ht="19.5" customHeight="1" spans="2:49">
      <c r="B12" s="787" t="s">
        <v>98</v>
      </c>
      <c r="C12" s="788"/>
      <c r="D12" s="788"/>
      <c r="E12" s="788"/>
      <c r="F12" s="789"/>
      <c r="G12" s="796" t="s">
        <v>34</v>
      </c>
      <c r="H12" s="797"/>
      <c r="I12" s="897"/>
      <c r="J12" s="897"/>
      <c r="K12" s="897"/>
      <c r="L12" s="897"/>
      <c r="M12" s="897"/>
      <c r="N12" s="897"/>
      <c r="O12" s="897"/>
      <c r="P12" s="897"/>
      <c r="Q12" s="897"/>
      <c r="R12" s="932" t="s">
        <v>12</v>
      </c>
      <c r="S12" s="933"/>
      <c r="T12" s="797"/>
      <c r="U12" s="934"/>
      <c r="V12" s="934"/>
      <c r="W12" s="934"/>
      <c r="X12" s="934"/>
      <c r="Y12" s="934"/>
      <c r="Z12" s="934"/>
      <c r="AA12" s="934"/>
      <c r="AB12" s="934"/>
      <c r="AC12" s="934"/>
      <c r="AD12" s="934"/>
      <c r="AE12" s="934"/>
      <c r="AF12" s="976"/>
      <c r="AG12" s="1003"/>
      <c r="AH12" s="912" t="s">
        <v>99</v>
      </c>
      <c r="AI12" s="910"/>
      <c r="AJ12" s="910"/>
      <c r="AK12" s="910"/>
      <c r="AL12" s="910"/>
      <c r="AM12" s="910"/>
      <c r="AN12" s="910"/>
      <c r="AO12" s="911"/>
      <c r="AP12" s="1050">
        <v>9020</v>
      </c>
      <c r="AQ12" s="1051"/>
      <c r="AR12" s="1051"/>
      <c r="AS12" s="1052"/>
      <c r="AT12" s="1055">
        <f>SUM($T$19:$W$19)</f>
        <v>0</v>
      </c>
      <c r="AU12" s="1056"/>
      <c r="AV12" s="1042"/>
      <c r="AW12" s="1042"/>
    </row>
    <row r="13" ht="19.5" customHeight="1" spans="2:49">
      <c r="B13" s="787"/>
      <c r="C13" s="788"/>
      <c r="D13" s="788"/>
      <c r="E13" s="788"/>
      <c r="F13" s="789"/>
      <c r="G13" s="796" t="s">
        <v>10</v>
      </c>
      <c r="H13" s="797"/>
      <c r="I13" s="898" t="s">
        <v>100</v>
      </c>
      <c r="J13" s="898"/>
      <c r="K13" s="899"/>
      <c r="L13" s="899"/>
      <c r="M13" s="899"/>
      <c r="N13" s="899"/>
      <c r="O13" s="899"/>
      <c r="P13" s="899"/>
      <c r="Q13" s="899"/>
      <c r="R13" s="899"/>
      <c r="S13" s="899"/>
      <c r="T13" s="899"/>
      <c r="U13" s="899"/>
      <c r="V13" s="899"/>
      <c r="W13" s="899"/>
      <c r="X13" s="899"/>
      <c r="Y13" s="899"/>
      <c r="Z13" s="899"/>
      <c r="AA13" s="899"/>
      <c r="AB13" s="899"/>
      <c r="AC13" s="899"/>
      <c r="AD13" s="899"/>
      <c r="AE13" s="899"/>
      <c r="AF13" s="976"/>
      <c r="AG13" s="1003"/>
      <c r="AH13" s="912" t="s">
        <v>101</v>
      </c>
      <c r="AI13" s="910"/>
      <c r="AJ13" s="910"/>
      <c r="AK13" s="910"/>
      <c r="AL13" s="910"/>
      <c r="AM13" s="910"/>
      <c r="AN13" s="910"/>
      <c r="AO13" s="911"/>
      <c r="AP13" s="1057">
        <v>7260</v>
      </c>
      <c r="AQ13" s="1058"/>
      <c r="AR13" s="1058"/>
      <c r="AS13" s="1059"/>
      <c r="AT13" s="1055">
        <f>SUM($X$19:$AA$19)</f>
        <v>0</v>
      </c>
      <c r="AU13" s="1056"/>
      <c r="AV13" s="1042"/>
      <c r="AW13" s="1042"/>
    </row>
    <row r="14" ht="19.5" customHeight="1" spans="2:49">
      <c r="B14" s="782"/>
      <c r="C14" s="783"/>
      <c r="D14" s="783"/>
      <c r="E14" s="783"/>
      <c r="F14" s="784"/>
      <c r="G14" s="798" t="s">
        <v>102</v>
      </c>
      <c r="H14" s="799"/>
      <c r="I14" s="900"/>
      <c r="J14" s="901"/>
      <c r="K14" s="901"/>
      <c r="L14" s="901"/>
      <c r="M14" s="901"/>
      <c r="N14" s="901"/>
      <c r="O14" s="901"/>
      <c r="P14" s="901"/>
      <c r="Q14" s="901"/>
      <c r="R14" s="901"/>
      <c r="S14" s="901"/>
      <c r="T14" s="901"/>
      <c r="U14" s="901"/>
      <c r="V14" s="901"/>
      <c r="W14" s="901"/>
      <c r="X14" s="901"/>
      <c r="Y14" s="901"/>
      <c r="Z14" s="901"/>
      <c r="AA14" s="977"/>
      <c r="AB14" s="901"/>
      <c r="AC14" s="901"/>
      <c r="AD14" s="901"/>
      <c r="AE14" s="901"/>
      <c r="AF14" s="976"/>
      <c r="AG14" s="1003"/>
      <c r="AH14" s="912" t="s">
        <v>103</v>
      </c>
      <c r="AI14" s="910"/>
      <c r="AJ14" s="910"/>
      <c r="AK14" s="910"/>
      <c r="AL14" s="910"/>
      <c r="AM14" s="910"/>
      <c r="AN14" s="910"/>
      <c r="AO14" s="911"/>
      <c r="AP14" s="1060">
        <v>27280</v>
      </c>
      <c r="AQ14" s="1061"/>
      <c r="AR14" s="1061"/>
      <c r="AS14" s="1062"/>
      <c r="AT14" s="1055">
        <f>$AB$19</f>
        <v>0</v>
      </c>
      <c r="AU14" s="1056"/>
      <c r="AV14" s="1042"/>
      <c r="AW14" s="1042"/>
    </row>
    <row r="15" ht="19.5" customHeight="1" spans="2:49">
      <c r="B15" s="800" t="s">
        <v>104</v>
      </c>
      <c r="C15" s="801"/>
      <c r="D15" s="801"/>
      <c r="E15" s="801"/>
      <c r="F15" s="802"/>
      <c r="G15" s="803" t="s">
        <v>105</v>
      </c>
      <c r="H15" s="804"/>
      <c r="I15" s="804"/>
      <c r="J15" s="804"/>
      <c r="K15" s="804"/>
      <c r="L15" s="804"/>
      <c r="M15" s="804"/>
      <c r="N15" s="804"/>
      <c r="O15" s="804"/>
      <c r="P15" s="804"/>
      <c r="Q15" s="935"/>
      <c r="R15" s="936"/>
      <c r="S15" s="936"/>
      <c r="T15" s="936"/>
      <c r="U15" s="937"/>
      <c r="V15" s="804"/>
      <c r="W15" s="804"/>
      <c r="X15" s="804"/>
      <c r="Y15" s="804"/>
      <c r="Z15" s="804"/>
      <c r="AA15" s="978"/>
      <c r="AB15" s="804"/>
      <c r="AC15" s="804"/>
      <c r="AD15" s="804"/>
      <c r="AE15" s="804"/>
      <c r="AF15" s="976"/>
      <c r="AG15" s="1003"/>
      <c r="AH15" s="1020" t="s">
        <v>106</v>
      </c>
      <c r="AI15" s="1021"/>
      <c r="AJ15" s="1021"/>
      <c r="AK15" s="1021"/>
      <c r="AL15" s="1021"/>
      <c r="AM15" s="1021"/>
      <c r="AN15" s="1021"/>
      <c r="AO15" s="1063"/>
      <c r="AP15" s="1050">
        <v>4840</v>
      </c>
      <c r="AQ15" s="1051"/>
      <c r="AR15" s="1051"/>
      <c r="AS15" s="1052"/>
      <c r="AT15" s="1055">
        <f>SUM($H$19:$K$19)</f>
        <v>0</v>
      </c>
      <c r="AU15" s="1056"/>
      <c r="AV15" s="1042"/>
      <c r="AW15" s="1042"/>
    </row>
    <row r="16" ht="19.5" customHeight="1" spans="2:49">
      <c r="B16" s="782" t="s">
        <v>107</v>
      </c>
      <c r="C16" s="783"/>
      <c r="D16" s="783"/>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c r="AC16" s="783"/>
      <c r="AD16" s="783"/>
      <c r="AE16" s="783"/>
      <c r="AF16" s="976"/>
      <c r="AG16" s="1003"/>
      <c r="AH16" s="1022" t="s">
        <v>108</v>
      </c>
      <c r="AI16" s="1023"/>
      <c r="AJ16" s="1023"/>
      <c r="AK16" s="1023"/>
      <c r="AL16" s="1023"/>
      <c r="AM16" s="1023"/>
      <c r="AN16" s="1023"/>
      <c r="AO16" s="1064"/>
      <c r="AP16" s="1060">
        <v>4290</v>
      </c>
      <c r="AQ16" s="1065"/>
      <c r="AR16" s="1065"/>
      <c r="AS16" s="1062"/>
      <c r="AT16" s="1066">
        <f>SUM($D$19:$G$19)</f>
        <v>0</v>
      </c>
      <c r="AU16" s="1067"/>
      <c r="AV16" s="1042"/>
      <c r="AW16" s="1042"/>
    </row>
    <row r="17" ht="19.5" customHeight="1" spans="2:49">
      <c r="B17" s="805" t="s">
        <v>91</v>
      </c>
      <c r="C17" s="806"/>
      <c r="D17" s="807" t="s">
        <v>108</v>
      </c>
      <c r="E17" s="808"/>
      <c r="F17" s="808"/>
      <c r="G17" s="808"/>
      <c r="H17" s="807" t="s">
        <v>106</v>
      </c>
      <c r="I17" s="808"/>
      <c r="J17" s="808"/>
      <c r="K17" s="808"/>
      <c r="L17" s="902" t="s">
        <v>109</v>
      </c>
      <c r="M17" s="808"/>
      <c r="N17" s="808"/>
      <c r="O17" s="808"/>
      <c r="P17" s="902" t="s">
        <v>110</v>
      </c>
      <c r="Q17" s="808"/>
      <c r="R17" s="808"/>
      <c r="S17" s="938"/>
      <c r="T17" s="939" t="s">
        <v>99</v>
      </c>
      <c r="U17" s="940"/>
      <c r="V17" s="940"/>
      <c r="W17" s="941"/>
      <c r="X17" s="939" t="s">
        <v>101</v>
      </c>
      <c r="Y17" s="940"/>
      <c r="Z17" s="940"/>
      <c r="AA17" s="941"/>
      <c r="AB17" s="979" t="s">
        <v>111</v>
      </c>
      <c r="AC17" s="980" t="s">
        <v>112</v>
      </c>
      <c r="AD17" s="808" t="s">
        <v>46</v>
      </c>
      <c r="AE17" s="972"/>
      <c r="AF17" s="976"/>
      <c r="AG17" s="1003"/>
      <c r="AH17" s="921" t="s">
        <v>113</v>
      </c>
      <c r="AI17" s="919"/>
      <c r="AJ17" s="919"/>
      <c r="AK17" s="919"/>
      <c r="AL17" s="919"/>
      <c r="AM17" s="919"/>
      <c r="AN17" s="919"/>
      <c r="AO17" s="920"/>
      <c r="AP17" s="1068">
        <v>3300</v>
      </c>
      <c r="AQ17" s="1069"/>
      <c r="AR17" s="1069"/>
      <c r="AS17" s="1070"/>
      <c r="AT17" s="1071"/>
      <c r="AU17" s="1072"/>
      <c r="AV17" s="1042"/>
      <c r="AW17" s="1042"/>
    </row>
    <row r="18" ht="19.5" customHeight="1" spans="2:49">
      <c r="B18" s="809"/>
      <c r="C18" s="810"/>
      <c r="D18" s="811" t="s">
        <v>114</v>
      </c>
      <c r="E18" s="812"/>
      <c r="F18" s="813" t="s">
        <v>115</v>
      </c>
      <c r="G18" s="814"/>
      <c r="H18" s="811" t="s">
        <v>116</v>
      </c>
      <c r="I18" s="812"/>
      <c r="J18" s="813" t="s">
        <v>117</v>
      </c>
      <c r="K18" s="814"/>
      <c r="L18" s="811" t="s">
        <v>116</v>
      </c>
      <c r="M18" s="812"/>
      <c r="N18" s="813" t="s">
        <v>117</v>
      </c>
      <c r="O18" s="814"/>
      <c r="P18" s="811" t="s">
        <v>116</v>
      </c>
      <c r="Q18" s="812"/>
      <c r="R18" s="813" t="s">
        <v>117</v>
      </c>
      <c r="S18" s="814"/>
      <c r="T18" s="811" t="s">
        <v>116</v>
      </c>
      <c r="U18" s="812"/>
      <c r="V18" s="942" t="s">
        <v>117</v>
      </c>
      <c r="W18" s="943"/>
      <c r="X18" s="943" t="s">
        <v>116</v>
      </c>
      <c r="Y18" s="981"/>
      <c r="Z18" s="812" t="s">
        <v>117</v>
      </c>
      <c r="AA18" s="814"/>
      <c r="AB18" s="982"/>
      <c r="AC18" s="983"/>
      <c r="AD18" s="974"/>
      <c r="AE18" s="975"/>
      <c r="AF18" s="973">
        <f>B20</f>
        <v>46060</v>
      </c>
      <c r="AG18" s="1017"/>
      <c r="AH18" s="1022" t="s">
        <v>96</v>
      </c>
      <c r="AI18" s="1023"/>
      <c r="AJ18" s="1023"/>
      <c r="AK18" s="1023"/>
      <c r="AL18" s="1023"/>
      <c r="AM18" s="1023"/>
      <c r="AN18" s="1023"/>
      <c r="AO18" s="1064"/>
      <c r="AP18" s="1057">
        <v>9020</v>
      </c>
      <c r="AQ18" s="1058"/>
      <c r="AR18" s="1058"/>
      <c r="AS18" s="1059"/>
      <c r="AT18" s="1073">
        <f>SUM($L$20:$O$20)</f>
        <v>0</v>
      </c>
      <c r="AU18" s="1074"/>
      <c r="AV18" s="1075"/>
      <c r="AW18" s="1042"/>
    </row>
    <row r="19" ht="19.5" customHeight="1" spans="2:49">
      <c r="B19" s="815">
        <v>46059</v>
      </c>
      <c r="C19" s="816"/>
      <c r="D19" s="817"/>
      <c r="E19" s="818"/>
      <c r="F19" s="818"/>
      <c r="G19" s="819"/>
      <c r="H19" s="817"/>
      <c r="I19" s="818"/>
      <c r="J19" s="818"/>
      <c r="K19" s="819"/>
      <c r="L19" s="817"/>
      <c r="M19" s="818"/>
      <c r="N19" s="818"/>
      <c r="O19" s="819"/>
      <c r="P19" s="817"/>
      <c r="Q19" s="818"/>
      <c r="R19" s="818"/>
      <c r="S19" s="819"/>
      <c r="T19" s="944"/>
      <c r="U19" s="945"/>
      <c r="V19" s="946"/>
      <c r="W19" s="947"/>
      <c r="X19" s="947"/>
      <c r="Y19" s="984"/>
      <c r="Z19" s="985"/>
      <c r="AA19" s="947"/>
      <c r="AB19" s="986"/>
      <c r="AC19" s="987"/>
      <c r="AD19" s="855" t="str">
        <f t="shared" ref="AD19:AD22" si="0">IF(SUM(D19:AB19)=0,"",SUM(D19:AB19))</f>
        <v/>
      </c>
      <c r="AE19" s="988"/>
      <c r="AF19" s="976"/>
      <c r="AG19" s="1003"/>
      <c r="AH19" s="912" t="s">
        <v>97</v>
      </c>
      <c r="AI19" s="910"/>
      <c r="AJ19" s="910"/>
      <c r="AK19" s="910"/>
      <c r="AL19" s="910"/>
      <c r="AM19" s="910"/>
      <c r="AN19" s="910"/>
      <c r="AO19" s="911"/>
      <c r="AP19" s="1050">
        <v>7260</v>
      </c>
      <c r="AQ19" s="1051"/>
      <c r="AR19" s="1051"/>
      <c r="AS19" s="1052"/>
      <c r="AT19" s="1055">
        <f>SUM($P$20:$S$20)</f>
        <v>0</v>
      </c>
      <c r="AU19" s="1056"/>
      <c r="AV19" s="1076"/>
      <c r="AW19" s="1042"/>
    </row>
    <row r="20" ht="19.5" customHeight="1" spans="2:49">
      <c r="B20" s="815">
        <v>46060</v>
      </c>
      <c r="C20" s="816"/>
      <c r="D20" s="820"/>
      <c r="E20" s="821"/>
      <c r="F20" s="821"/>
      <c r="G20" s="822"/>
      <c r="H20" s="820"/>
      <c r="I20" s="821"/>
      <c r="J20" s="821"/>
      <c r="K20" s="822"/>
      <c r="L20" s="820"/>
      <c r="M20" s="821"/>
      <c r="N20" s="821"/>
      <c r="O20" s="822"/>
      <c r="P20" s="820"/>
      <c r="Q20" s="821"/>
      <c r="R20" s="821"/>
      <c r="S20" s="822"/>
      <c r="T20" s="820"/>
      <c r="U20" s="821"/>
      <c r="V20" s="821"/>
      <c r="W20" s="822"/>
      <c r="X20" s="820"/>
      <c r="Y20" s="821"/>
      <c r="Z20" s="821"/>
      <c r="AA20" s="822"/>
      <c r="AB20" s="989"/>
      <c r="AC20" s="990"/>
      <c r="AD20" s="991" t="str">
        <f t="shared" si="0"/>
        <v/>
      </c>
      <c r="AE20" s="992"/>
      <c r="AF20" s="976"/>
      <c r="AG20" s="1003"/>
      <c r="AH20" s="912" t="s">
        <v>99</v>
      </c>
      <c r="AI20" s="910"/>
      <c r="AJ20" s="910"/>
      <c r="AK20" s="910"/>
      <c r="AL20" s="910"/>
      <c r="AM20" s="910"/>
      <c r="AN20" s="910"/>
      <c r="AO20" s="911"/>
      <c r="AP20" s="1057">
        <v>10120</v>
      </c>
      <c r="AQ20" s="1058"/>
      <c r="AR20" s="1058"/>
      <c r="AS20" s="1059"/>
      <c r="AT20" s="1055">
        <f>SUM($T$20:$W$20)</f>
        <v>0</v>
      </c>
      <c r="AU20" s="1056"/>
      <c r="AV20" s="1077"/>
      <c r="AW20" s="1042"/>
    </row>
    <row r="21" ht="19.5" customHeight="1" spans="2:49">
      <c r="B21" s="815">
        <v>46061</v>
      </c>
      <c r="C21" s="816"/>
      <c r="D21" s="820"/>
      <c r="E21" s="821"/>
      <c r="F21" s="821"/>
      <c r="G21" s="822"/>
      <c r="H21" s="820"/>
      <c r="I21" s="821"/>
      <c r="J21" s="821"/>
      <c r="K21" s="822"/>
      <c r="L21" s="820"/>
      <c r="M21" s="821"/>
      <c r="N21" s="821"/>
      <c r="O21" s="822"/>
      <c r="P21" s="820"/>
      <c r="Q21" s="821"/>
      <c r="R21" s="821"/>
      <c r="S21" s="822"/>
      <c r="T21" s="948"/>
      <c r="U21" s="949"/>
      <c r="V21" s="822"/>
      <c r="W21" s="948"/>
      <c r="X21" s="948"/>
      <c r="Y21" s="820"/>
      <c r="Z21" s="993"/>
      <c r="AA21" s="948"/>
      <c r="AB21" s="989"/>
      <c r="AC21" s="990"/>
      <c r="AD21" s="991" t="str">
        <f t="shared" si="0"/>
        <v/>
      </c>
      <c r="AE21" s="992"/>
      <c r="AF21" s="976"/>
      <c r="AG21" s="1003"/>
      <c r="AH21" s="912" t="s">
        <v>101</v>
      </c>
      <c r="AI21" s="910"/>
      <c r="AJ21" s="910"/>
      <c r="AK21" s="910"/>
      <c r="AL21" s="910"/>
      <c r="AM21" s="910"/>
      <c r="AN21" s="910"/>
      <c r="AO21" s="911"/>
      <c r="AP21" s="1057">
        <v>8360</v>
      </c>
      <c r="AQ21" s="1058"/>
      <c r="AR21" s="1058"/>
      <c r="AS21" s="1059"/>
      <c r="AT21" s="1055">
        <f>SUM($X$20:$AA$20)</f>
        <v>0</v>
      </c>
      <c r="AU21" s="1056"/>
      <c r="AV21" s="1077"/>
      <c r="AW21" s="1042"/>
    </row>
    <row r="22" ht="19.5" customHeight="1" spans="2:49">
      <c r="B22" s="823">
        <v>46062</v>
      </c>
      <c r="C22" s="824"/>
      <c r="D22" s="825"/>
      <c r="E22" s="826"/>
      <c r="F22" s="826"/>
      <c r="G22" s="827"/>
      <c r="H22" s="825"/>
      <c r="I22" s="826"/>
      <c r="J22" s="826"/>
      <c r="K22" s="827"/>
      <c r="L22" s="825"/>
      <c r="M22" s="826"/>
      <c r="N22" s="826"/>
      <c r="O22" s="827"/>
      <c r="P22" s="825"/>
      <c r="Q22" s="826"/>
      <c r="R22" s="826"/>
      <c r="S22" s="827"/>
      <c r="T22" s="950"/>
      <c r="U22" s="951"/>
      <c r="V22" s="827"/>
      <c r="W22" s="950"/>
      <c r="X22" s="950"/>
      <c r="Y22" s="825"/>
      <c r="Z22" s="994"/>
      <c r="AA22" s="950"/>
      <c r="AB22" s="995"/>
      <c r="AC22" s="996"/>
      <c r="AD22" s="860" t="str">
        <f t="shared" si="0"/>
        <v/>
      </c>
      <c r="AE22" s="997"/>
      <c r="AF22" s="976"/>
      <c r="AG22" s="1003"/>
      <c r="AH22" s="912" t="s">
        <v>103</v>
      </c>
      <c r="AI22" s="910"/>
      <c r="AJ22" s="910"/>
      <c r="AK22" s="910"/>
      <c r="AL22" s="910"/>
      <c r="AM22" s="910"/>
      <c r="AN22" s="910"/>
      <c r="AO22" s="911"/>
      <c r="AP22" s="1050">
        <v>31680</v>
      </c>
      <c r="AQ22" s="1051"/>
      <c r="AR22" s="1051"/>
      <c r="AS22" s="1052"/>
      <c r="AT22" s="1055">
        <f>$AB$20</f>
        <v>0</v>
      </c>
      <c r="AU22" s="1056"/>
      <c r="AV22" s="1077"/>
      <c r="AW22" s="1042"/>
    </row>
    <row r="23" ht="19.5" customHeight="1" spans="2:49">
      <c r="B23" s="828" t="s">
        <v>118</v>
      </c>
      <c r="C23" s="829"/>
      <c r="D23" s="829"/>
      <c r="E23" s="829"/>
      <c r="F23" s="829"/>
      <c r="G23" s="829"/>
      <c r="H23" s="829"/>
      <c r="I23" s="829"/>
      <c r="J23" s="829"/>
      <c r="K23" s="829"/>
      <c r="L23" s="829"/>
      <c r="M23" s="829"/>
      <c r="N23" s="829"/>
      <c r="O23" s="829"/>
      <c r="P23" s="829"/>
      <c r="Q23" s="829"/>
      <c r="R23" s="829"/>
      <c r="S23" s="829"/>
      <c r="T23" s="829"/>
      <c r="U23" s="829"/>
      <c r="V23" s="829"/>
      <c r="W23" s="829"/>
      <c r="X23" s="829"/>
      <c r="Y23" s="829"/>
      <c r="Z23" s="829"/>
      <c r="AA23" s="829"/>
      <c r="AB23" s="829"/>
      <c r="AC23" s="829"/>
      <c r="AD23" s="829"/>
      <c r="AE23" s="829"/>
      <c r="AF23" s="976"/>
      <c r="AG23" s="1003"/>
      <c r="AH23" s="1020" t="s">
        <v>106</v>
      </c>
      <c r="AI23" s="1021"/>
      <c r="AJ23" s="1021"/>
      <c r="AK23" s="1021"/>
      <c r="AL23" s="1021"/>
      <c r="AM23" s="1021"/>
      <c r="AN23" s="1021"/>
      <c r="AO23" s="1063"/>
      <c r="AP23" s="1050">
        <v>5940</v>
      </c>
      <c r="AQ23" s="1051"/>
      <c r="AR23" s="1051"/>
      <c r="AS23" s="1052"/>
      <c r="AT23" s="1055">
        <f>SUM($H$20:$K$20)</f>
        <v>0</v>
      </c>
      <c r="AU23" s="1056"/>
      <c r="AV23" s="1077"/>
      <c r="AW23" s="1042"/>
    </row>
    <row r="24" ht="19.5" customHeight="1" spans="2:49">
      <c r="B24" s="830" t="s">
        <v>119</v>
      </c>
      <c r="C24" s="831"/>
      <c r="D24" s="831"/>
      <c r="E24" s="831"/>
      <c r="F24" s="831"/>
      <c r="G24" s="831"/>
      <c r="H24" s="831"/>
      <c r="I24" s="831"/>
      <c r="J24" s="831"/>
      <c r="K24" s="831"/>
      <c r="L24" s="831"/>
      <c r="M24" s="831"/>
      <c r="N24" s="831"/>
      <c r="O24" s="831"/>
      <c r="P24" s="831"/>
      <c r="Q24" s="831"/>
      <c r="R24" s="831"/>
      <c r="S24" s="831"/>
      <c r="T24" s="831"/>
      <c r="U24" s="831"/>
      <c r="V24" s="831"/>
      <c r="W24" s="831"/>
      <c r="X24" s="831"/>
      <c r="Y24" s="831"/>
      <c r="Z24" s="831"/>
      <c r="AA24" s="831"/>
      <c r="AB24" s="831"/>
      <c r="AC24" s="831"/>
      <c r="AD24" s="831"/>
      <c r="AE24" s="831"/>
      <c r="AF24" s="976"/>
      <c r="AG24" s="1003"/>
      <c r="AH24" s="1020" t="s">
        <v>108</v>
      </c>
      <c r="AI24" s="1021"/>
      <c r="AJ24" s="1021"/>
      <c r="AK24" s="1021"/>
      <c r="AL24" s="1021"/>
      <c r="AM24" s="1021"/>
      <c r="AN24" s="1021"/>
      <c r="AO24" s="1063"/>
      <c r="AP24" s="1057">
        <v>5390</v>
      </c>
      <c r="AQ24" s="1058"/>
      <c r="AR24" s="1058"/>
      <c r="AS24" s="1059"/>
      <c r="AT24" s="1055">
        <f>SUM($D$20:$G$20)</f>
        <v>0</v>
      </c>
      <c r="AU24" s="1056"/>
      <c r="AV24" s="1077"/>
      <c r="AW24" s="1042"/>
    </row>
    <row r="25" ht="19.5" customHeight="1" spans="2:88">
      <c r="B25" s="832" t="s">
        <v>120</v>
      </c>
      <c r="C25" s="833"/>
      <c r="D25" s="833"/>
      <c r="E25" s="833"/>
      <c r="F25" s="833"/>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976"/>
      <c r="AG25" s="1003"/>
      <c r="AH25" s="921" t="s">
        <v>113</v>
      </c>
      <c r="AI25" s="919"/>
      <c r="AJ25" s="919"/>
      <c r="AK25" s="919"/>
      <c r="AL25" s="919"/>
      <c r="AM25" s="919"/>
      <c r="AN25" s="919"/>
      <c r="AO25" s="920"/>
      <c r="AP25" s="1068">
        <v>4400</v>
      </c>
      <c r="AQ25" s="1069"/>
      <c r="AR25" s="1069"/>
      <c r="AS25" s="1070"/>
      <c r="AT25" s="1071"/>
      <c r="AU25" s="1072"/>
      <c r="AV25" s="1077"/>
      <c r="AW25" s="1042"/>
      <c r="AZ25" s="1076"/>
      <c r="BA25" s="1091"/>
      <c r="BB25" s="1091"/>
      <c r="BC25" s="1091"/>
      <c r="BD25" s="1091"/>
      <c r="BE25" s="1091"/>
      <c r="BF25" s="1091"/>
      <c r="BG25" s="1091"/>
      <c r="BH25" s="1091"/>
      <c r="BI25" s="1091"/>
      <c r="BJ25" s="1091"/>
      <c r="BK25" s="1091"/>
      <c r="BL25" s="1091"/>
      <c r="BM25" s="1091"/>
      <c r="BN25" s="1091"/>
      <c r="BO25" s="1091"/>
      <c r="BP25" s="1091"/>
      <c r="BQ25" s="1091"/>
      <c r="BR25" s="1091"/>
      <c r="BS25" s="1076"/>
      <c r="BT25" s="1076"/>
      <c r="BU25" s="1076"/>
      <c r="BV25" s="1076"/>
      <c r="BW25" s="1076"/>
      <c r="BX25" s="1076"/>
      <c r="BY25" s="1076"/>
      <c r="BZ25" s="1076"/>
      <c r="CA25" s="1076"/>
      <c r="CB25" s="1076"/>
      <c r="CC25" s="1076"/>
      <c r="CD25" s="1076"/>
      <c r="CE25" s="1076"/>
      <c r="CF25" s="1076"/>
      <c r="CG25" s="1076"/>
      <c r="CH25" s="1076"/>
      <c r="CI25" s="1076"/>
      <c r="CJ25" s="1076"/>
    </row>
    <row r="26" ht="19.5" customHeight="1" spans="2:88">
      <c r="B26" s="834" t="s">
        <v>121</v>
      </c>
      <c r="C26" s="835"/>
      <c r="D26" s="835"/>
      <c r="E26" s="835"/>
      <c r="F26" s="835"/>
      <c r="G26" s="835"/>
      <c r="H26" s="835"/>
      <c r="I26" s="835"/>
      <c r="J26" s="835"/>
      <c r="K26" s="835"/>
      <c r="L26" s="835"/>
      <c r="M26" s="835"/>
      <c r="N26" s="835"/>
      <c r="O26" s="835"/>
      <c r="P26" s="835"/>
      <c r="Q26" s="835"/>
      <c r="R26" s="835"/>
      <c r="S26" s="835"/>
      <c r="T26" s="835"/>
      <c r="U26" s="835"/>
      <c r="V26" s="835"/>
      <c r="W26" s="835"/>
      <c r="X26" s="835"/>
      <c r="Y26" s="835"/>
      <c r="Z26" s="835"/>
      <c r="AA26" s="835"/>
      <c r="AB26" s="835"/>
      <c r="AC26" s="835"/>
      <c r="AD26" s="835"/>
      <c r="AE26" s="835"/>
      <c r="AF26" s="973">
        <f>B21</f>
        <v>46061</v>
      </c>
      <c r="AG26" s="1017"/>
      <c r="AH26" s="1018" t="s">
        <v>96</v>
      </c>
      <c r="AI26" s="1019"/>
      <c r="AJ26" s="1019"/>
      <c r="AK26" s="1019"/>
      <c r="AL26" s="1019"/>
      <c r="AM26" s="1019"/>
      <c r="AN26" s="1019"/>
      <c r="AO26" s="1049"/>
      <c r="AP26" s="1050">
        <v>7920</v>
      </c>
      <c r="AQ26" s="1051"/>
      <c r="AR26" s="1051"/>
      <c r="AS26" s="1052"/>
      <c r="AT26" s="1053">
        <f>SUM($L$19:$O$19)</f>
        <v>0</v>
      </c>
      <c r="AU26" s="1054"/>
      <c r="AV26" s="1077"/>
      <c r="AW26" s="1042"/>
      <c r="AZ26" s="1076"/>
      <c r="BA26" s="1091"/>
      <c r="BB26" s="1091"/>
      <c r="BC26" s="1091"/>
      <c r="BD26" s="1091"/>
      <c r="BE26" s="1091"/>
      <c r="BF26" s="1091"/>
      <c r="BG26" s="1091"/>
      <c r="BH26" s="1091"/>
      <c r="BI26" s="1091"/>
      <c r="BJ26" s="1091"/>
      <c r="BK26" s="1091"/>
      <c r="BL26" s="1091"/>
      <c r="BM26" s="1091"/>
      <c r="BN26" s="1091"/>
      <c r="BO26" s="1091"/>
      <c r="BP26" s="1091"/>
      <c r="BQ26" s="1091"/>
      <c r="BR26" s="1091"/>
      <c r="BS26" s="1076"/>
      <c r="BT26" s="1076"/>
      <c r="BU26" s="1076"/>
      <c r="BV26" s="1076"/>
      <c r="BW26" s="1076"/>
      <c r="BX26" s="1076"/>
      <c r="BY26" s="1076"/>
      <c r="BZ26" s="1076"/>
      <c r="CA26" s="1076"/>
      <c r="CB26" s="1076"/>
      <c r="CC26" s="1076"/>
      <c r="CD26" s="1076"/>
      <c r="CE26" s="1076"/>
      <c r="CF26" s="1076"/>
      <c r="CG26" s="1076"/>
      <c r="CH26" s="1076"/>
      <c r="CI26" s="1076"/>
      <c r="CJ26" s="1076"/>
    </row>
    <row r="27" ht="19.5" customHeight="1" spans="2:88">
      <c r="B27" s="782" t="s">
        <v>122</v>
      </c>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976"/>
      <c r="AG27" s="1003"/>
      <c r="AH27" s="912" t="s">
        <v>97</v>
      </c>
      <c r="AI27" s="910"/>
      <c r="AJ27" s="910"/>
      <c r="AK27" s="910"/>
      <c r="AL27" s="910"/>
      <c r="AM27" s="910"/>
      <c r="AN27" s="910"/>
      <c r="AO27" s="911"/>
      <c r="AP27" s="1050">
        <v>6160</v>
      </c>
      <c r="AQ27" s="1051"/>
      <c r="AR27" s="1051"/>
      <c r="AS27" s="1052"/>
      <c r="AT27" s="1055">
        <f>SUM($P$19:$S$19)</f>
        <v>0</v>
      </c>
      <c r="AU27" s="1056"/>
      <c r="AV27" s="1077"/>
      <c r="AW27" s="1042"/>
      <c r="AZ27" s="1076"/>
      <c r="BA27" s="1091"/>
      <c r="BB27" s="1091"/>
      <c r="BC27" s="1091"/>
      <c r="BD27" s="1091"/>
      <c r="BE27" s="1091"/>
      <c r="BF27" s="1091"/>
      <c r="BG27" s="1091"/>
      <c r="BH27" s="1091"/>
      <c r="BI27" s="1091"/>
      <c r="BJ27" s="1091"/>
      <c r="BK27" s="1091"/>
      <c r="BL27" s="1091"/>
      <c r="BM27" s="1091"/>
      <c r="BN27" s="1091"/>
      <c r="BO27" s="1091"/>
      <c r="BP27" s="1091"/>
      <c r="BQ27" s="1091"/>
      <c r="BR27" s="1091"/>
      <c r="BS27" s="1076"/>
      <c r="BT27" s="1076"/>
      <c r="BU27" s="1076"/>
      <c r="BV27" s="1076"/>
      <c r="BW27" s="1076"/>
      <c r="BX27" s="1076"/>
      <c r="BY27" s="1076"/>
      <c r="BZ27" s="1076"/>
      <c r="CA27" s="1076"/>
      <c r="CB27" s="1076"/>
      <c r="CC27" s="1076"/>
      <c r="CD27" s="1076"/>
      <c r="CE27" s="1076"/>
      <c r="CF27" s="1076"/>
      <c r="CG27" s="1076"/>
      <c r="CH27" s="1076"/>
      <c r="CI27" s="1076"/>
      <c r="CJ27" s="1076"/>
    </row>
    <row r="28" ht="19.5" customHeight="1" spans="2:88">
      <c r="B28" s="836"/>
      <c r="C28" s="837"/>
      <c r="D28" s="837"/>
      <c r="E28" s="837"/>
      <c r="F28" s="837"/>
      <c r="G28" s="837"/>
      <c r="H28" s="837"/>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976"/>
      <c r="AG28" s="1003"/>
      <c r="AH28" s="912" t="s">
        <v>99</v>
      </c>
      <c r="AI28" s="910"/>
      <c r="AJ28" s="910"/>
      <c r="AK28" s="910"/>
      <c r="AL28" s="910"/>
      <c r="AM28" s="910"/>
      <c r="AN28" s="910"/>
      <c r="AO28" s="911"/>
      <c r="AP28" s="1050">
        <v>9020</v>
      </c>
      <c r="AQ28" s="1051"/>
      <c r="AR28" s="1051"/>
      <c r="AS28" s="1052"/>
      <c r="AT28" s="1055">
        <f>SUM($T$19:$W$19)</f>
        <v>0</v>
      </c>
      <c r="AU28" s="1056"/>
      <c r="AV28" s="1077"/>
      <c r="AW28" s="1042"/>
      <c r="AZ28" s="1076"/>
      <c r="BA28" s="1091"/>
      <c r="BB28" s="1091"/>
      <c r="BC28" s="1091"/>
      <c r="BD28" s="1091"/>
      <c r="BE28" s="1091"/>
      <c r="BF28" s="1091"/>
      <c r="BG28" s="1091"/>
      <c r="BH28" s="1091"/>
      <c r="BI28" s="1091"/>
      <c r="BJ28" s="1091"/>
      <c r="BK28" s="1091"/>
      <c r="BL28" s="1091"/>
      <c r="BM28" s="1091"/>
      <c r="BN28" s="1091"/>
      <c r="BO28" s="1091"/>
      <c r="BP28" s="1091"/>
      <c r="BQ28" s="1091"/>
      <c r="BR28" s="1091"/>
      <c r="BS28" s="1076"/>
      <c r="BT28" s="1076"/>
      <c r="BU28" s="1076"/>
      <c r="BV28" s="1076"/>
      <c r="BW28" s="1076"/>
      <c r="BX28" s="1076"/>
      <c r="BY28" s="1076"/>
      <c r="BZ28" s="1076"/>
      <c r="CA28" s="1076"/>
      <c r="CB28" s="1076"/>
      <c r="CC28" s="1076"/>
      <c r="CD28" s="1076"/>
      <c r="CE28" s="1076"/>
      <c r="CF28" s="1076"/>
      <c r="CG28" s="1076"/>
      <c r="CH28" s="1076"/>
      <c r="CI28" s="1076"/>
      <c r="CJ28" s="1076"/>
    </row>
    <row r="29" s="766" customFormat="1" ht="19.5" customHeight="1" spans="2:88">
      <c r="B29" s="836"/>
      <c r="C29" s="837"/>
      <c r="D29" s="837"/>
      <c r="E29" s="837"/>
      <c r="F29" s="837"/>
      <c r="G29" s="837"/>
      <c r="H29" s="837"/>
      <c r="I29" s="837"/>
      <c r="J29" s="837"/>
      <c r="K29" s="837"/>
      <c r="L29" s="837"/>
      <c r="M29" s="837"/>
      <c r="N29" s="837"/>
      <c r="O29" s="837"/>
      <c r="P29" s="837"/>
      <c r="Q29" s="837"/>
      <c r="R29" s="837"/>
      <c r="S29" s="837"/>
      <c r="T29" s="837"/>
      <c r="U29" s="837"/>
      <c r="V29" s="837"/>
      <c r="W29" s="837"/>
      <c r="X29" s="837"/>
      <c r="Y29" s="837"/>
      <c r="Z29" s="837"/>
      <c r="AA29" s="837"/>
      <c r="AB29" s="837"/>
      <c r="AC29" s="837"/>
      <c r="AD29" s="837"/>
      <c r="AE29" s="837"/>
      <c r="AF29" s="976"/>
      <c r="AG29" s="1003"/>
      <c r="AH29" s="912" t="s">
        <v>101</v>
      </c>
      <c r="AI29" s="910"/>
      <c r="AJ29" s="910"/>
      <c r="AK29" s="910"/>
      <c r="AL29" s="910"/>
      <c r="AM29" s="910"/>
      <c r="AN29" s="910"/>
      <c r="AO29" s="911"/>
      <c r="AP29" s="1057">
        <v>7260</v>
      </c>
      <c r="AQ29" s="1058"/>
      <c r="AR29" s="1058"/>
      <c r="AS29" s="1059"/>
      <c r="AT29" s="1055">
        <f>SUM($X$19:$AA$19)</f>
        <v>0</v>
      </c>
      <c r="AU29" s="1056"/>
      <c r="AV29" s="1077"/>
      <c r="AW29" s="1042"/>
      <c r="AZ29" s="1076"/>
      <c r="BA29" s="1091"/>
      <c r="BB29" s="1091"/>
      <c r="BC29" s="1091"/>
      <c r="BD29" s="1091"/>
      <c r="BE29" s="1091"/>
      <c r="BF29" s="1091"/>
      <c r="BG29" s="1091"/>
      <c r="BH29" s="1091"/>
      <c r="BI29" s="1091"/>
      <c r="BJ29" s="1091"/>
      <c r="BK29" s="1091"/>
      <c r="BL29" s="1091"/>
      <c r="BM29" s="1091"/>
      <c r="BN29" s="1091"/>
      <c r="BO29" s="1091"/>
      <c r="BP29" s="1091"/>
      <c r="BQ29" s="1091"/>
      <c r="BR29" s="1091"/>
      <c r="BS29" s="1076"/>
      <c r="BT29" s="1076"/>
      <c r="BU29" s="1076"/>
      <c r="BV29" s="1076"/>
      <c r="BW29" s="1076"/>
      <c r="BX29" s="1076"/>
      <c r="BY29" s="1076"/>
      <c r="BZ29" s="1076"/>
      <c r="CA29" s="1076"/>
      <c r="CB29" s="1076"/>
      <c r="CC29" s="1076"/>
      <c r="CD29" s="1076"/>
      <c r="CE29" s="1076"/>
      <c r="CF29" s="1076"/>
      <c r="CG29" s="1076"/>
      <c r="CH29" s="1076"/>
      <c r="CI29" s="1076"/>
      <c r="CJ29" s="1076"/>
    </row>
    <row r="30" ht="19.5" customHeight="1" spans="2:88">
      <c r="B30" s="838"/>
      <c r="C30" s="839"/>
      <c r="D30" s="839"/>
      <c r="E30" s="839"/>
      <c r="F30" s="839"/>
      <c r="G30" s="839"/>
      <c r="H30" s="839"/>
      <c r="I30" s="839"/>
      <c r="J30" s="839"/>
      <c r="K30" s="839"/>
      <c r="L30" s="839"/>
      <c r="M30" s="839"/>
      <c r="N30" s="839"/>
      <c r="O30" s="839"/>
      <c r="P30" s="839"/>
      <c r="Q30" s="839"/>
      <c r="R30" s="839"/>
      <c r="S30" s="839"/>
      <c r="T30" s="839"/>
      <c r="U30" s="839"/>
      <c r="V30" s="839"/>
      <c r="W30" s="839"/>
      <c r="X30" s="839"/>
      <c r="Y30" s="839"/>
      <c r="Z30" s="839"/>
      <c r="AA30" s="839"/>
      <c r="AB30" s="839"/>
      <c r="AC30" s="839"/>
      <c r="AD30" s="839"/>
      <c r="AE30" s="839"/>
      <c r="AF30" s="976"/>
      <c r="AG30" s="1003"/>
      <c r="AH30" s="912" t="s">
        <v>103</v>
      </c>
      <c r="AI30" s="910"/>
      <c r="AJ30" s="910"/>
      <c r="AK30" s="910"/>
      <c r="AL30" s="910"/>
      <c r="AM30" s="910"/>
      <c r="AN30" s="910"/>
      <c r="AO30" s="911"/>
      <c r="AP30" s="1060">
        <v>27280</v>
      </c>
      <c r="AQ30" s="1061"/>
      <c r="AR30" s="1061"/>
      <c r="AS30" s="1062"/>
      <c r="AT30" s="1055">
        <f>$AB$19</f>
        <v>0</v>
      </c>
      <c r="AU30" s="1056"/>
      <c r="AV30" s="1077"/>
      <c r="AW30" s="1042"/>
      <c r="AZ30" s="1076"/>
      <c r="BA30" s="1091"/>
      <c r="BB30" s="1091"/>
      <c r="BC30" s="1091"/>
      <c r="BD30" s="1091"/>
      <c r="BE30" s="1091"/>
      <c r="BF30" s="1091"/>
      <c r="BG30" s="1091"/>
      <c r="BH30" s="1091"/>
      <c r="BI30" s="1091"/>
      <c r="BJ30" s="1091"/>
      <c r="BK30" s="1091"/>
      <c r="BL30" s="1091"/>
      <c r="BM30" s="1091"/>
      <c r="BN30" s="1091"/>
      <c r="BO30" s="1091"/>
      <c r="BP30" s="1091"/>
      <c r="BQ30" s="1091"/>
      <c r="BR30" s="1091"/>
      <c r="BS30" s="1001"/>
      <c r="BT30" s="1001"/>
      <c r="BU30" s="1001"/>
      <c r="BV30" s="1001"/>
      <c r="BW30" s="1001"/>
      <c r="BX30" s="1001"/>
      <c r="BY30" s="1001"/>
      <c r="BZ30" s="1001"/>
      <c r="CA30" s="1001"/>
      <c r="CB30" s="1001"/>
      <c r="CC30" s="1001"/>
      <c r="CD30" s="1001"/>
      <c r="CE30" s="1001"/>
      <c r="CF30" s="1001"/>
      <c r="CG30" s="1001"/>
      <c r="CH30" s="1001"/>
      <c r="CI30" s="1001"/>
      <c r="CJ30" s="1001"/>
    </row>
    <row r="31" ht="19.5" customHeight="1" spans="2:88">
      <c r="B31" s="782" t="s">
        <v>123</v>
      </c>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976"/>
      <c r="AG31" s="1003"/>
      <c r="AH31" s="1020" t="s">
        <v>106</v>
      </c>
      <c r="AI31" s="1021"/>
      <c r="AJ31" s="1021"/>
      <c r="AK31" s="1021"/>
      <c r="AL31" s="1021"/>
      <c r="AM31" s="1021"/>
      <c r="AN31" s="1021"/>
      <c r="AO31" s="1063"/>
      <c r="AP31" s="1050">
        <v>4840</v>
      </c>
      <c r="AQ31" s="1051"/>
      <c r="AR31" s="1051"/>
      <c r="AS31" s="1052"/>
      <c r="AT31" s="1055">
        <f>SUM($H$19:$K$19)</f>
        <v>0</v>
      </c>
      <c r="AU31" s="1056"/>
      <c r="AV31" s="1077"/>
      <c r="AW31" s="1042"/>
      <c r="AZ31" s="1076"/>
      <c r="BA31" s="1091"/>
      <c r="BB31" s="1091"/>
      <c r="BC31" s="1091"/>
      <c r="BD31" s="1091"/>
      <c r="BE31" s="1091"/>
      <c r="BF31" s="1091"/>
      <c r="BG31" s="1091"/>
      <c r="BH31" s="1091"/>
      <c r="BI31" s="1091"/>
      <c r="BJ31" s="1091"/>
      <c r="BK31" s="1091"/>
      <c r="BL31" s="1091"/>
      <c r="BM31" s="1091"/>
      <c r="BN31" s="1091"/>
      <c r="BO31" s="1091"/>
      <c r="BP31" s="1091"/>
      <c r="BQ31" s="1091"/>
      <c r="BR31" s="1091"/>
      <c r="BS31" s="1001"/>
      <c r="BT31" s="1001"/>
      <c r="BU31" s="1001"/>
      <c r="BV31" s="1001"/>
      <c r="BW31" s="1001"/>
      <c r="BX31" s="1001"/>
      <c r="BY31" s="1001"/>
      <c r="BZ31" s="1001"/>
      <c r="CA31" s="1001"/>
      <c r="CB31" s="1001"/>
      <c r="CC31" s="1001"/>
      <c r="CD31" s="1001"/>
      <c r="CE31" s="1001"/>
      <c r="CF31" s="1001"/>
      <c r="CG31" s="1001"/>
      <c r="CH31" s="1001"/>
      <c r="CI31" s="1001"/>
      <c r="CJ31" s="1001"/>
    </row>
    <row r="32" ht="19.5" customHeight="1" spans="2:88">
      <c r="B32" s="840"/>
      <c r="C32" s="841"/>
      <c r="D32" s="841"/>
      <c r="E32" s="841"/>
      <c r="F32" s="841"/>
      <c r="G32" s="841"/>
      <c r="H32" s="841"/>
      <c r="I32" s="841"/>
      <c r="J32" s="841"/>
      <c r="K32" s="841"/>
      <c r="L32" s="841"/>
      <c r="M32" s="841"/>
      <c r="N32" s="841"/>
      <c r="O32" s="841"/>
      <c r="P32" s="841"/>
      <c r="Q32" s="841"/>
      <c r="R32" s="841"/>
      <c r="S32" s="841"/>
      <c r="T32" s="841"/>
      <c r="U32" s="841"/>
      <c r="V32" s="841"/>
      <c r="W32" s="841"/>
      <c r="X32" s="841"/>
      <c r="Y32" s="841"/>
      <c r="Z32" s="841"/>
      <c r="AA32" s="841"/>
      <c r="AB32" s="841"/>
      <c r="AC32" s="841"/>
      <c r="AD32" s="841"/>
      <c r="AE32" s="998"/>
      <c r="AF32" s="976"/>
      <c r="AG32" s="1003"/>
      <c r="AH32" s="1022" t="s">
        <v>108</v>
      </c>
      <c r="AI32" s="1023"/>
      <c r="AJ32" s="1023"/>
      <c r="AK32" s="1023"/>
      <c r="AL32" s="1023"/>
      <c r="AM32" s="1023"/>
      <c r="AN32" s="1023"/>
      <c r="AO32" s="1064"/>
      <c r="AP32" s="1060">
        <v>4290</v>
      </c>
      <c r="AQ32" s="1065"/>
      <c r="AR32" s="1065"/>
      <c r="AS32" s="1062"/>
      <c r="AT32" s="1066">
        <f>SUM($D$19:$G$19)</f>
        <v>0</v>
      </c>
      <c r="AU32" s="1067"/>
      <c r="AV32" s="1077"/>
      <c r="AW32" s="1042"/>
      <c r="AZ32" s="1076"/>
      <c r="BA32" s="1091"/>
      <c r="BB32" s="1091"/>
      <c r="BC32" s="1091"/>
      <c r="BD32" s="1091"/>
      <c r="BE32" s="1091"/>
      <c r="BF32" s="1091"/>
      <c r="BG32" s="1091"/>
      <c r="BH32" s="1091"/>
      <c r="BI32" s="1091"/>
      <c r="BJ32" s="1091"/>
      <c r="BK32" s="1091"/>
      <c r="BL32" s="1091"/>
      <c r="BM32" s="1091"/>
      <c r="BN32" s="1091"/>
      <c r="BO32" s="1091"/>
      <c r="BP32" s="1091"/>
      <c r="BQ32" s="1091"/>
      <c r="BR32" s="1091"/>
      <c r="BS32" s="1001"/>
      <c r="BT32" s="1001"/>
      <c r="BU32" s="1001"/>
      <c r="BV32" s="1001"/>
      <c r="BW32" s="1001"/>
      <c r="BX32" s="1001"/>
      <c r="BY32" s="1001"/>
      <c r="BZ32" s="1001"/>
      <c r="CA32" s="1001"/>
      <c r="CB32" s="1001"/>
      <c r="CC32" s="1001"/>
      <c r="CD32" s="1001"/>
      <c r="CE32" s="1001"/>
      <c r="CF32" s="1001"/>
      <c r="CG32" s="1001"/>
      <c r="CH32" s="1001"/>
      <c r="CI32" s="1001"/>
      <c r="CJ32" s="1001"/>
    </row>
    <row r="33" ht="19.5" customHeight="1" spans="2:88">
      <c r="B33" s="842"/>
      <c r="C33" s="843"/>
      <c r="D33" s="843"/>
      <c r="E33" s="843"/>
      <c r="F33" s="843"/>
      <c r="G33" s="843"/>
      <c r="H33" s="843"/>
      <c r="I33" s="843"/>
      <c r="J33" s="843"/>
      <c r="K33" s="843"/>
      <c r="L33" s="843"/>
      <c r="M33" s="843"/>
      <c r="N33" s="843"/>
      <c r="O33" s="843"/>
      <c r="P33" s="843"/>
      <c r="Q33" s="843"/>
      <c r="R33" s="843"/>
      <c r="S33" s="843"/>
      <c r="T33" s="843"/>
      <c r="U33" s="843"/>
      <c r="V33" s="843"/>
      <c r="W33" s="843"/>
      <c r="X33" s="843"/>
      <c r="Y33" s="843"/>
      <c r="Z33" s="843"/>
      <c r="AA33" s="843"/>
      <c r="AB33" s="843"/>
      <c r="AC33" s="843"/>
      <c r="AD33" s="843"/>
      <c r="AE33" s="999"/>
      <c r="AF33" s="976"/>
      <c r="AG33" s="1003"/>
      <c r="AH33" s="921" t="s">
        <v>113</v>
      </c>
      <c r="AI33" s="919"/>
      <c r="AJ33" s="919"/>
      <c r="AK33" s="919"/>
      <c r="AL33" s="919"/>
      <c r="AM33" s="919"/>
      <c r="AN33" s="919"/>
      <c r="AO33" s="920"/>
      <c r="AP33" s="1068">
        <v>3300</v>
      </c>
      <c r="AQ33" s="1069"/>
      <c r="AR33" s="1069"/>
      <c r="AS33" s="1070"/>
      <c r="AT33" s="1071"/>
      <c r="AU33" s="1072"/>
      <c r="AV33" s="1077"/>
      <c r="AW33" s="1042"/>
      <c r="AZ33" s="1076"/>
      <c r="BA33" s="1091"/>
      <c r="BB33" s="1091"/>
      <c r="BC33" s="1091"/>
      <c r="BD33" s="1091"/>
      <c r="BE33" s="1091"/>
      <c r="BF33" s="1091"/>
      <c r="BG33" s="1091"/>
      <c r="BH33" s="1091"/>
      <c r="BI33" s="1091"/>
      <c r="BJ33" s="1091"/>
      <c r="BK33" s="1091"/>
      <c r="BL33" s="1091"/>
      <c r="BM33" s="1091"/>
      <c r="BN33" s="1091"/>
      <c r="BO33" s="1091"/>
      <c r="BP33" s="1091"/>
      <c r="BQ33" s="1091"/>
      <c r="BR33" s="1091"/>
      <c r="BS33" s="1001"/>
      <c r="BT33" s="1001"/>
      <c r="BU33" s="1001"/>
      <c r="BV33" s="1001"/>
      <c r="BW33" s="1001"/>
      <c r="BX33" s="1001"/>
      <c r="BY33" s="1001"/>
      <c r="BZ33" s="1001"/>
      <c r="CA33" s="1001"/>
      <c r="CB33" s="1001"/>
      <c r="CC33" s="1001"/>
      <c r="CD33" s="1001"/>
      <c r="CE33" s="1001"/>
      <c r="CF33" s="1001"/>
      <c r="CG33" s="1001"/>
      <c r="CH33" s="1001"/>
      <c r="CI33" s="1001"/>
      <c r="CJ33" s="1001"/>
    </row>
    <row r="34" ht="19.5" customHeight="1" spans="2:88">
      <c r="B34" s="840"/>
      <c r="C34" s="841"/>
      <c r="D34" s="841"/>
      <c r="E34" s="841"/>
      <c r="F34" s="841"/>
      <c r="G34" s="841"/>
      <c r="H34" s="841"/>
      <c r="I34" s="841"/>
      <c r="J34" s="841"/>
      <c r="K34" s="841"/>
      <c r="L34" s="841"/>
      <c r="M34" s="841"/>
      <c r="N34" s="841"/>
      <c r="O34" s="841"/>
      <c r="P34" s="841"/>
      <c r="Q34" s="841"/>
      <c r="R34" s="841"/>
      <c r="S34" s="841"/>
      <c r="T34" s="841"/>
      <c r="U34" s="841"/>
      <c r="V34" s="841"/>
      <c r="W34" s="841"/>
      <c r="X34" s="841"/>
      <c r="Y34" s="841"/>
      <c r="Z34" s="841"/>
      <c r="AA34" s="841"/>
      <c r="AB34" s="841"/>
      <c r="AC34" s="841"/>
      <c r="AD34" s="841"/>
      <c r="AE34" s="1000"/>
      <c r="AF34" s="973">
        <f>B22</f>
        <v>46062</v>
      </c>
      <c r="AG34" s="1017"/>
      <c r="AH34" s="1018" t="s">
        <v>96</v>
      </c>
      <c r="AI34" s="1019"/>
      <c r="AJ34" s="1019"/>
      <c r="AK34" s="1019"/>
      <c r="AL34" s="1019"/>
      <c r="AM34" s="1019"/>
      <c r="AN34" s="1019"/>
      <c r="AO34" s="1049"/>
      <c r="AP34" s="1050">
        <v>7920</v>
      </c>
      <c r="AQ34" s="1051"/>
      <c r="AR34" s="1051"/>
      <c r="AS34" s="1052"/>
      <c r="AT34" s="1053">
        <f>SUM($L$19:$O$19)</f>
        <v>0</v>
      </c>
      <c r="AU34" s="1054"/>
      <c r="AV34" s="1077"/>
      <c r="AW34" s="1042"/>
      <c r="AZ34" s="1076"/>
      <c r="BA34" s="1091"/>
      <c r="BB34" s="1091"/>
      <c r="BC34" s="1091"/>
      <c r="BD34" s="1091"/>
      <c r="BE34" s="1091"/>
      <c r="BF34" s="1091"/>
      <c r="BG34" s="1091"/>
      <c r="BH34" s="1091"/>
      <c r="BI34" s="1091"/>
      <c r="BJ34" s="1091"/>
      <c r="BK34" s="1091"/>
      <c r="BL34" s="1091"/>
      <c r="BM34" s="1091"/>
      <c r="BN34" s="1091"/>
      <c r="BO34" s="1091"/>
      <c r="BP34" s="1091"/>
      <c r="BQ34" s="1091"/>
      <c r="BR34" s="1091"/>
      <c r="BS34" s="1001"/>
      <c r="BT34" s="1001"/>
      <c r="BU34" s="1001"/>
      <c r="BV34" s="1001"/>
      <c r="BW34" s="1001"/>
      <c r="BX34" s="1001"/>
      <c r="BY34" s="1001"/>
      <c r="BZ34" s="1001"/>
      <c r="CA34" s="1001"/>
      <c r="CB34" s="1001"/>
      <c r="CC34" s="1001"/>
      <c r="CD34" s="1001"/>
      <c r="CE34" s="1001"/>
      <c r="CF34" s="1001"/>
      <c r="CG34" s="1001"/>
      <c r="CH34" s="1001"/>
      <c r="CI34" s="1001"/>
      <c r="CJ34" s="1001"/>
    </row>
    <row r="35" ht="19.5" customHeight="1" spans="2:88">
      <c r="B35" s="844" t="s">
        <v>124</v>
      </c>
      <c r="C35" s="845"/>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976"/>
      <c r="AG35" s="1003"/>
      <c r="AH35" s="912" t="s">
        <v>97</v>
      </c>
      <c r="AI35" s="910"/>
      <c r="AJ35" s="910"/>
      <c r="AK35" s="910"/>
      <c r="AL35" s="910"/>
      <c r="AM35" s="910"/>
      <c r="AN35" s="910"/>
      <c r="AO35" s="911"/>
      <c r="AP35" s="1050">
        <v>6160</v>
      </c>
      <c r="AQ35" s="1051"/>
      <c r="AR35" s="1051"/>
      <c r="AS35" s="1052"/>
      <c r="AT35" s="1055">
        <f>SUM($P$19:$S$19)</f>
        <v>0</v>
      </c>
      <c r="AU35" s="1056"/>
      <c r="AV35" s="1077"/>
      <c r="AW35" s="1042"/>
      <c r="AZ35" s="1091"/>
      <c r="BA35" s="847"/>
      <c r="BB35" s="847"/>
      <c r="BC35" s="847"/>
      <c r="BD35" s="847"/>
      <c r="BE35" s="847"/>
      <c r="BF35" s="847"/>
      <c r="BG35" s="847"/>
      <c r="BH35" s="847"/>
      <c r="BI35" s="847"/>
      <c r="BJ35" s="847"/>
      <c r="BK35" s="847"/>
      <c r="BL35" s="847"/>
      <c r="BM35" s="847"/>
      <c r="BN35" s="847"/>
      <c r="BO35" s="847"/>
      <c r="BP35" s="847"/>
      <c r="BQ35" s="847"/>
      <c r="BR35" s="847"/>
      <c r="BS35" s="1076"/>
      <c r="BT35" s="1076"/>
      <c r="BU35" s="1076"/>
      <c r="BV35" s="1076"/>
      <c r="BW35" s="1076"/>
      <c r="BX35" s="1076"/>
      <c r="BY35" s="1076"/>
      <c r="BZ35" s="1076"/>
      <c r="CA35" s="1076"/>
      <c r="CB35" s="1076"/>
      <c r="CC35" s="1076"/>
      <c r="CD35" s="1076"/>
      <c r="CE35" s="1076"/>
      <c r="CF35" s="1076"/>
      <c r="CG35" s="1076"/>
      <c r="CH35" s="1076"/>
      <c r="CI35" s="1076"/>
      <c r="CJ35" s="1076"/>
    </row>
    <row r="36" ht="19.5" customHeight="1" spans="2:88">
      <c r="B36" s="846" t="s">
        <v>125</v>
      </c>
      <c r="C36" s="847"/>
      <c r="D36" s="847"/>
      <c r="E36" s="847"/>
      <c r="F36" s="847"/>
      <c r="G36" s="847"/>
      <c r="H36" s="847"/>
      <c r="I36" s="847"/>
      <c r="J36" s="847"/>
      <c r="K36" s="847"/>
      <c r="L36" s="847"/>
      <c r="M36" s="847"/>
      <c r="N36" s="847"/>
      <c r="O36" s="847"/>
      <c r="P36" s="847"/>
      <c r="Q36" s="847"/>
      <c r="R36" s="847"/>
      <c r="S36" s="847"/>
      <c r="T36" s="847"/>
      <c r="U36" s="847"/>
      <c r="V36" s="847"/>
      <c r="W36" s="847"/>
      <c r="X36" s="847"/>
      <c r="Y36" s="847"/>
      <c r="Z36" s="847"/>
      <c r="AA36" s="847"/>
      <c r="AB36" s="847"/>
      <c r="AC36" s="847"/>
      <c r="AD36" s="847"/>
      <c r="AE36" s="1001"/>
      <c r="AF36" s="976"/>
      <c r="AG36" s="1003"/>
      <c r="AH36" s="912" t="s">
        <v>99</v>
      </c>
      <c r="AI36" s="910"/>
      <c r="AJ36" s="910"/>
      <c r="AK36" s="910"/>
      <c r="AL36" s="910"/>
      <c r="AM36" s="910"/>
      <c r="AN36" s="910"/>
      <c r="AO36" s="911"/>
      <c r="AP36" s="1050">
        <v>9020</v>
      </c>
      <c r="AQ36" s="1051"/>
      <c r="AR36" s="1051"/>
      <c r="AS36" s="1052"/>
      <c r="AT36" s="1055">
        <f>SUM($T$19:$W$19)</f>
        <v>0</v>
      </c>
      <c r="AU36" s="1056"/>
      <c r="AV36" s="1077"/>
      <c r="AW36" s="1042"/>
      <c r="AZ36" s="1076"/>
      <c r="BA36" s="1091"/>
      <c r="BB36" s="1091"/>
      <c r="BC36" s="1091"/>
      <c r="BD36" s="1091"/>
      <c r="BE36" s="1091"/>
      <c r="BF36" s="1091"/>
      <c r="BG36" s="1091"/>
      <c r="BH36" s="1091"/>
      <c r="BI36" s="1091"/>
      <c r="BJ36" s="1091"/>
      <c r="BK36" s="1091"/>
      <c r="BL36" s="1091"/>
      <c r="BM36" s="1091"/>
      <c r="BN36" s="1091"/>
      <c r="BO36" s="1091"/>
      <c r="BP36" s="1091"/>
      <c r="BQ36" s="1091"/>
      <c r="BR36" s="1091"/>
      <c r="BS36" s="1001"/>
      <c r="BT36" s="1001"/>
      <c r="BU36" s="1001"/>
      <c r="BV36" s="1001"/>
      <c r="BW36" s="1001"/>
      <c r="BX36" s="1001"/>
      <c r="BY36" s="1001"/>
      <c r="BZ36" s="1001"/>
      <c r="CA36" s="1001"/>
      <c r="CB36" s="1001"/>
      <c r="CC36" s="1001"/>
      <c r="CD36" s="1001"/>
      <c r="CE36" s="1001"/>
      <c r="CF36" s="1001"/>
      <c r="CG36" s="1001"/>
      <c r="CH36" s="1001"/>
      <c r="CI36" s="1001"/>
      <c r="CJ36" s="1001"/>
    </row>
    <row r="37" ht="19.5" customHeight="1" spans="2:88">
      <c r="B37" s="846"/>
      <c r="C37" s="847"/>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7"/>
      <c r="AD37" s="847"/>
      <c r="AE37" s="1001"/>
      <c r="AF37" s="976"/>
      <c r="AG37" s="1003"/>
      <c r="AH37" s="912" t="s">
        <v>101</v>
      </c>
      <c r="AI37" s="910"/>
      <c r="AJ37" s="910"/>
      <c r="AK37" s="910"/>
      <c r="AL37" s="910"/>
      <c r="AM37" s="910"/>
      <c r="AN37" s="910"/>
      <c r="AO37" s="911"/>
      <c r="AP37" s="1057">
        <v>7260</v>
      </c>
      <c r="AQ37" s="1058"/>
      <c r="AR37" s="1058"/>
      <c r="AS37" s="1059"/>
      <c r="AT37" s="1055">
        <f>SUM($X$19:$AA$19)</f>
        <v>0</v>
      </c>
      <c r="AU37" s="1056"/>
      <c r="AV37" s="1077"/>
      <c r="AW37" s="1042"/>
      <c r="AZ37" s="1076"/>
      <c r="BA37" s="1091"/>
      <c r="BB37" s="1091"/>
      <c r="BC37" s="1091"/>
      <c r="BD37" s="1091"/>
      <c r="BE37" s="1091"/>
      <c r="BF37" s="1091"/>
      <c r="BG37" s="1091"/>
      <c r="BH37" s="1091"/>
      <c r="BI37" s="1091"/>
      <c r="BJ37" s="1091"/>
      <c r="BK37" s="1091"/>
      <c r="BL37" s="1091"/>
      <c r="BM37" s="1091"/>
      <c r="BN37" s="1091"/>
      <c r="BO37" s="1091"/>
      <c r="BP37" s="1091"/>
      <c r="BQ37" s="1091"/>
      <c r="BR37" s="1091"/>
      <c r="BS37" s="1001"/>
      <c r="BT37" s="1001"/>
      <c r="BU37" s="1001"/>
      <c r="BV37" s="1001"/>
      <c r="BW37" s="1001"/>
      <c r="BX37" s="1001"/>
      <c r="BY37" s="1001"/>
      <c r="BZ37" s="1001"/>
      <c r="CA37" s="1001"/>
      <c r="CB37" s="1001"/>
      <c r="CC37" s="1001"/>
      <c r="CD37" s="1001"/>
      <c r="CE37" s="1001"/>
      <c r="CF37" s="1001"/>
      <c r="CG37" s="1001"/>
      <c r="CH37" s="1001"/>
      <c r="CI37" s="1001"/>
      <c r="CJ37" s="1001"/>
    </row>
    <row r="38" ht="19.5" customHeight="1" spans="2:88">
      <c r="B38" s="846"/>
      <c r="C38" s="847"/>
      <c r="D38" s="847"/>
      <c r="E38" s="847"/>
      <c r="F38" s="847"/>
      <c r="G38" s="847"/>
      <c r="H38" s="847"/>
      <c r="I38" s="847"/>
      <c r="J38" s="847"/>
      <c r="K38" s="847"/>
      <c r="L38" s="847"/>
      <c r="M38" s="847"/>
      <c r="N38" s="847"/>
      <c r="O38" s="847"/>
      <c r="P38" s="847"/>
      <c r="Q38" s="847"/>
      <c r="R38" s="847"/>
      <c r="S38" s="847"/>
      <c r="T38" s="847"/>
      <c r="U38" s="847"/>
      <c r="V38" s="847"/>
      <c r="W38" s="847"/>
      <c r="X38" s="847"/>
      <c r="Y38" s="847"/>
      <c r="Z38" s="847"/>
      <c r="AA38" s="847"/>
      <c r="AB38" s="847"/>
      <c r="AC38" s="847"/>
      <c r="AD38" s="847"/>
      <c r="AE38" s="1001"/>
      <c r="AF38" s="976"/>
      <c r="AG38" s="1003"/>
      <c r="AH38" s="912" t="s">
        <v>103</v>
      </c>
      <c r="AI38" s="910"/>
      <c r="AJ38" s="910"/>
      <c r="AK38" s="910"/>
      <c r="AL38" s="910"/>
      <c r="AM38" s="910"/>
      <c r="AN38" s="910"/>
      <c r="AO38" s="911"/>
      <c r="AP38" s="1060">
        <v>27280</v>
      </c>
      <c r="AQ38" s="1061"/>
      <c r="AR38" s="1061"/>
      <c r="AS38" s="1062"/>
      <c r="AT38" s="1055">
        <f>$AB$19</f>
        <v>0</v>
      </c>
      <c r="AU38" s="1056"/>
      <c r="AV38" s="1077"/>
      <c r="AW38" s="1042"/>
      <c r="AZ38" s="1076"/>
      <c r="BA38" s="1091"/>
      <c r="BB38" s="1091"/>
      <c r="BC38" s="1091"/>
      <c r="BD38" s="1091"/>
      <c r="BE38" s="1091"/>
      <c r="BF38" s="1091"/>
      <c r="BG38" s="1091"/>
      <c r="BH38" s="1091"/>
      <c r="BI38" s="1091"/>
      <c r="BJ38" s="1091"/>
      <c r="BK38" s="1091"/>
      <c r="BL38" s="1091"/>
      <c r="BM38" s="1091"/>
      <c r="BN38" s="1091"/>
      <c r="BO38" s="1091"/>
      <c r="BP38" s="1091"/>
      <c r="BQ38" s="1091"/>
      <c r="BR38" s="1091"/>
      <c r="BS38" s="1001"/>
      <c r="BT38" s="1001"/>
      <c r="BU38" s="1001"/>
      <c r="BV38" s="1001"/>
      <c r="BW38" s="1001"/>
      <c r="BX38" s="1001"/>
      <c r="BY38" s="1001"/>
      <c r="BZ38" s="1001"/>
      <c r="CA38" s="1001"/>
      <c r="CB38" s="1001"/>
      <c r="CC38" s="1001"/>
      <c r="CD38" s="1001"/>
      <c r="CE38" s="1001"/>
      <c r="CF38" s="1001"/>
      <c r="CG38" s="1001"/>
      <c r="CH38" s="1001"/>
      <c r="CI38" s="1001"/>
      <c r="CJ38" s="1001"/>
    </row>
    <row r="39" ht="19.5" customHeight="1" spans="2:88">
      <c r="B39" s="846"/>
      <c r="C39" s="847"/>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c r="AD39" s="847"/>
      <c r="AE39" s="1001"/>
      <c r="AF39" s="976"/>
      <c r="AG39" s="1003"/>
      <c r="AH39" s="1020" t="s">
        <v>106</v>
      </c>
      <c r="AI39" s="1021"/>
      <c r="AJ39" s="1021"/>
      <c r="AK39" s="1021"/>
      <c r="AL39" s="1021"/>
      <c r="AM39" s="1021"/>
      <c r="AN39" s="1021"/>
      <c r="AO39" s="1063"/>
      <c r="AP39" s="1050">
        <v>4840</v>
      </c>
      <c r="AQ39" s="1051"/>
      <c r="AR39" s="1051"/>
      <c r="AS39" s="1052"/>
      <c r="AT39" s="1055">
        <f>SUM($H$19:$K$19)</f>
        <v>0</v>
      </c>
      <c r="AU39" s="1056"/>
      <c r="AV39" s="1077"/>
      <c r="AW39" s="1042"/>
      <c r="AZ39" s="1076"/>
      <c r="BA39" s="1091"/>
      <c r="BB39" s="1091"/>
      <c r="BC39" s="1091"/>
      <c r="BD39" s="1091"/>
      <c r="BE39" s="1091"/>
      <c r="BF39" s="1091"/>
      <c r="BG39" s="1091"/>
      <c r="BH39" s="1091"/>
      <c r="BI39" s="1091"/>
      <c r="BJ39" s="1091"/>
      <c r="BK39" s="1091"/>
      <c r="BL39" s="1091"/>
      <c r="BM39" s="1091"/>
      <c r="BN39" s="1091"/>
      <c r="BO39" s="1091"/>
      <c r="BP39" s="1091"/>
      <c r="BQ39" s="1091"/>
      <c r="BR39" s="1091"/>
      <c r="BS39" s="1001"/>
      <c r="BT39" s="1001"/>
      <c r="BU39" s="1001"/>
      <c r="BV39" s="1001"/>
      <c r="BW39" s="1001"/>
      <c r="BX39" s="1001"/>
      <c r="BY39" s="1001"/>
      <c r="BZ39" s="1001"/>
      <c r="CA39" s="1001"/>
      <c r="CB39" s="1001"/>
      <c r="CC39" s="1001"/>
      <c r="CD39" s="1001"/>
      <c r="CE39" s="1001"/>
      <c r="CF39" s="1001"/>
      <c r="CG39" s="1001"/>
      <c r="CH39" s="1001"/>
      <c r="CI39" s="1001"/>
      <c r="CJ39" s="1001"/>
    </row>
    <row r="40" ht="19.5" customHeight="1" spans="2:88">
      <c r="B40" s="846"/>
      <c r="C40" s="847"/>
      <c r="D40" s="847"/>
      <c r="E40" s="847"/>
      <c r="F40" s="847"/>
      <c r="G40" s="847"/>
      <c r="H40" s="847"/>
      <c r="I40" s="847"/>
      <c r="J40" s="847"/>
      <c r="K40" s="847"/>
      <c r="L40" s="847"/>
      <c r="M40" s="847"/>
      <c r="N40" s="847"/>
      <c r="O40" s="847"/>
      <c r="P40" s="847"/>
      <c r="Q40" s="847"/>
      <c r="R40" s="847"/>
      <c r="S40" s="847"/>
      <c r="T40" s="847"/>
      <c r="U40" s="847"/>
      <c r="V40" s="847"/>
      <c r="W40" s="847"/>
      <c r="X40" s="847"/>
      <c r="Y40" s="847"/>
      <c r="Z40" s="847"/>
      <c r="AA40" s="847"/>
      <c r="AB40" s="847"/>
      <c r="AC40" s="847"/>
      <c r="AD40" s="847"/>
      <c r="AE40" s="1001"/>
      <c r="AF40" s="976"/>
      <c r="AG40" s="1003"/>
      <c r="AH40" s="1022" t="s">
        <v>108</v>
      </c>
      <c r="AI40" s="1023"/>
      <c r="AJ40" s="1023"/>
      <c r="AK40" s="1023"/>
      <c r="AL40" s="1023"/>
      <c r="AM40" s="1023"/>
      <c r="AN40" s="1023"/>
      <c r="AO40" s="1064"/>
      <c r="AP40" s="1060">
        <v>4290</v>
      </c>
      <c r="AQ40" s="1065"/>
      <c r="AR40" s="1065"/>
      <c r="AS40" s="1062"/>
      <c r="AT40" s="1066">
        <f>SUM($D$19:$G$19)</f>
        <v>0</v>
      </c>
      <c r="AU40" s="1067"/>
      <c r="AV40" s="1077"/>
      <c r="AW40" s="1042"/>
      <c r="AZ40" s="1076"/>
      <c r="BA40" s="1076"/>
      <c r="BB40" s="1076"/>
      <c r="BC40" s="1076"/>
      <c r="BD40" s="1076"/>
      <c r="BE40" s="1076"/>
      <c r="BF40" s="1076"/>
      <c r="BG40" s="1076"/>
      <c r="BH40" s="1076"/>
      <c r="BI40" s="1076"/>
      <c r="BJ40" s="1076"/>
      <c r="BK40" s="1076"/>
      <c r="BL40" s="1076"/>
      <c r="BM40" s="1076"/>
      <c r="BN40" s="1076"/>
      <c r="BO40" s="1076"/>
      <c r="BP40" s="1076"/>
      <c r="BQ40" s="1076"/>
      <c r="BR40" s="1076"/>
      <c r="BS40" s="1076"/>
      <c r="BT40" s="1076"/>
      <c r="BU40" s="1076"/>
      <c r="BV40" s="1076"/>
      <c r="BW40" s="1076"/>
      <c r="BX40" s="1076"/>
      <c r="BY40" s="1076"/>
      <c r="BZ40" s="1076"/>
      <c r="CA40" s="1076"/>
      <c r="CB40" s="1076"/>
      <c r="CC40" s="1076"/>
      <c r="CD40" s="1076"/>
      <c r="CE40" s="1076"/>
      <c r="CF40" s="1076"/>
      <c r="CG40" s="1076"/>
      <c r="CH40" s="1076"/>
      <c r="CI40" s="1076"/>
      <c r="CJ40" s="1076"/>
    </row>
    <row r="41" ht="19.5" customHeight="1" spans="2:88">
      <c r="B41" s="846"/>
      <c r="C41" s="847"/>
      <c r="D41" s="847"/>
      <c r="E41" s="847"/>
      <c r="F41" s="847"/>
      <c r="G41" s="847"/>
      <c r="H41" s="847"/>
      <c r="I41" s="847"/>
      <c r="J41" s="847"/>
      <c r="K41" s="847"/>
      <c r="L41" s="847"/>
      <c r="M41" s="847"/>
      <c r="N41" s="847"/>
      <c r="O41" s="847"/>
      <c r="P41" s="847"/>
      <c r="Q41" s="847"/>
      <c r="R41" s="847"/>
      <c r="S41" s="847"/>
      <c r="T41" s="847"/>
      <c r="U41" s="847"/>
      <c r="V41" s="847"/>
      <c r="W41" s="847"/>
      <c r="X41" s="847"/>
      <c r="Y41" s="847"/>
      <c r="Z41" s="847"/>
      <c r="AA41" s="847"/>
      <c r="AB41" s="847"/>
      <c r="AC41" s="847"/>
      <c r="AD41" s="847"/>
      <c r="AE41" s="1001"/>
      <c r="AF41" s="976"/>
      <c r="AG41" s="1003"/>
      <c r="AH41" s="921" t="s">
        <v>113</v>
      </c>
      <c r="AI41" s="919"/>
      <c r="AJ41" s="919"/>
      <c r="AK41" s="919"/>
      <c r="AL41" s="919"/>
      <c r="AM41" s="919"/>
      <c r="AN41" s="919"/>
      <c r="AO41" s="920"/>
      <c r="AP41" s="1068">
        <v>3300</v>
      </c>
      <c r="AQ41" s="1069"/>
      <c r="AR41" s="1069"/>
      <c r="AS41" s="1070"/>
      <c r="AT41" s="1071"/>
      <c r="AU41" s="1072"/>
      <c r="AV41" s="1077"/>
      <c r="AW41" s="1042"/>
      <c r="AZ41" s="1076"/>
      <c r="BA41" s="1076"/>
      <c r="BB41" s="1076"/>
      <c r="BC41" s="1076"/>
      <c r="BD41" s="1076"/>
      <c r="BE41" s="1076"/>
      <c r="BF41" s="1076"/>
      <c r="BG41" s="1076"/>
      <c r="BH41" s="1076"/>
      <c r="BI41" s="1076"/>
      <c r="BJ41" s="1076"/>
      <c r="BK41" s="1076"/>
      <c r="BL41" s="1076"/>
      <c r="BM41" s="1076"/>
      <c r="BN41" s="1076"/>
      <c r="BO41" s="1076"/>
      <c r="BP41" s="1076"/>
      <c r="BQ41" s="1076"/>
      <c r="BR41" s="1076"/>
      <c r="BS41" s="1076"/>
      <c r="BT41" s="1076"/>
      <c r="BU41" s="1076"/>
      <c r="BV41" s="1076"/>
      <c r="BW41" s="1076"/>
      <c r="BX41" s="1076"/>
      <c r="BY41" s="1076"/>
      <c r="BZ41" s="1076"/>
      <c r="CA41" s="1076"/>
      <c r="CB41" s="1076"/>
      <c r="CC41" s="1076"/>
      <c r="CD41" s="1076"/>
      <c r="CE41" s="1076"/>
      <c r="CF41" s="1076"/>
      <c r="CG41" s="1076"/>
      <c r="CH41" s="1076"/>
      <c r="CI41" s="1076"/>
      <c r="CJ41" s="1076"/>
    </row>
    <row r="42" ht="19.5" customHeight="1" spans="2:88">
      <c r="B42" s="846"/>
      <c r="C42" s="847"/>
      <c r="D42" s="847"/>
      <c r="E42" s="847"/>
      <c r="F42" s="847"/>
      <c r="G42" s="847"/>
      <c r="H42" s="847"/>
      <c r="I42" s="847"/>
      <c r="J42" s="847"/>
      <c r="K42" s="847"/>
      <c r="L42" s="847"/>
      <c r="M42" s="847"/>
      <c r="N42" s="847"/>
      <c r="O42" s="847"/>
      <c r="P42" s="847"/>
      <c r="Q42" s="847"/>
      <c r="R42" s="847"/>
      <c r="S42" s="847"/>
      <c r="T42" s="847"/>
      <c r="U42" s="847"/>
      <c r="V42" s="847"/>
      <c r="W42" s="847"/>
      <c r="X42" s="847"/>
      <c r="Y42" s="847"/>
      <c r="Z42" s="847"/>
      <c r="AA42" s="847"/>
      <c r="AB42" s="847"/>
      <c r="AC42" s="847"/>
      <c r="AD42" s="847"/>
      <c r="AE42" s="1002"/>
      <c r="AF42" s="853" t="s">
        <v>126</v>
      </c>
      <c r="AG42" s="853"/>
      <c r="AH42" s="853"/>
      <c r="AI42" s="853"/>
      <c r="AJ42" s="853"/>
      <c r="AK42" s="853"/>
      <c r="AL42" s="853"/>
      <c r="AM42" s="853"/>
      <c r="AN42" s="853"/>
      <c r="AO42" s="853"/>
      <c r="AP42" s="853"/>
      <c r="AQ42" s="853"/>
      <c r="AR42" s="853"/>
      <c r="AS42" s="853"/>
      <c r="AT42" s="853"/>
      <c r="AU42" s="1044"/>
      <c r="AV42" s="1077"/>
      <c r="AW42" s="1042"/>
      <c r="AZ42" s="1076"/>
      <c r="BA42" s="1076"/>
      <c r="BB42" s="1076"/>
      <c r="BC42" s="1076"/>
      <c r="BD42" s="1076"/>
      <c r="BE42" s="1076"/>
      <c r="BF42" s="1076"/>
      <c r="BG42" s="1076"/>
      <c r="BH42" s="1076"/>
      <c r="BI42" s="1076"/>
      <c r="BJ42" s="1076"/>
      <c r="BK42" s="1076"/>
      <c r="BL42" s="1076"/>
      <c r="BM42" s="1076"/>
      <c r="BN42" s="1076"/>
      <c r="BO42" s="1076"/>
      <c r="BP42" s="1076"/>
      <c r="BQ42" s="1076"/>
      <c r="BR42" s="1076"/>
      <c r="BS42" s="1076"/>
      <c r="BT42" s="1076"/>
      <c r="BU42" s="1076"/>
      <c r="BV42" s="1076"/>
      <c r="BW42" s="1076"/>
      <c r="BX42" s="1076"/>
      <c r="BY42" s="1076"/>
      <c r="BZ42" s="1076"/>
      <c r="CA42" s="1076"/>
      <c r="CB42" s="1076"/>
      <c r="CC42" s="1076"/>
      <c r="CD42" s="1076"/>
      <c r="CE42" s="1076"/>
      <c r="CF42" s="1076"/>
      <c r="CG42" s="1076"/>
      <c r="CH42" s="1076"/>
      <c r="CI42" s="1076"/>
      <c r="CJ42" s="1076"/>
    </row>
    <row r="43" ht="19.5" customHeight="1" spans="2:88">
      <c r="B43" s="846"/>
      <c r="C43" s="847"/>
      <c r="D43" s="847"/>
      <c r="E43" s="847"/>
      <c r="F43" s="847"/>
      <c r="G43" s="847"/>
      <c r="H43" s="847"/>
      <c r="I43" s="847"/>
      <c r="J43" s="847"/>
      <c r="K43" s="847"/>
      <c r="L43" s="847"/>
      <c r="M43" s="847"/>
      <c r="N43" s="847"/>
      <c r="O43" s="847"/>
      <c r="P43" s="847"/>
      <c r="Q43" s="847"/>
      <c r="R43" s="847"/>
      <c r="S43" s="847"/>
      <c r="T43" s="847"/>
      <c r="U43" s="847"/>
      <c r="V43" s="847"/>
      <c r="W43" s="847"/>
      <c r="X43" s="847"/>
      <c r="Y43" s="847"/>
      <c r="Z43" s="847"/>
      <c r="AA43" s="847"/>
      <c r="AB43" s="847"/>
      <c r="AC43" s="847"/>
      <c r="AD43" s="847"/>
      <c r="AE43" s="1002"/>
      <c r="AF43" s="1003">
        <f>B19</f>
        <v>46059</v>
      </c>
      <c r="AG43" s="1003"/>
      <c r="AH43" s="1024" t="s">
        <v>126</v>
      </c>
      <c r="AI43" s="1025"/>
      <c r="AJ43" s="1025"/>
      <c r="AK43" s="1025"/>
      <c r="AL43" s="1025"/>
      <c r="AM43" s="1025"/>
      <c r="AN43" s="1025"/>
      <c r="AO43" s="1025"/>
      <c r="AP43" s="1078">
        <v>200</v>
      </c>
      <c r="AQ43" s="1079"/>
      <c r="AR43" s="1079"/>
      <c r="AS43" s="1079"/>
      <c r="AT43" s="1050">
        <f>SUM($AT10:$AU13,AT14*4,AT15:AU17)</f>
        <v>0</v>
      </c>
      <c r="AU43" s="1080"/>
      <c r="AV43" s="1081"/>
      <c r="AW43" s="1042"/>
      <c r="AZ43" s="1091"/>
      <c r="BA43" s="1092"/>
      <c r="BB43" s="1092"/>
      <c r="BC43" s="1092"/>
      <c r="BD43" s="1092"/>
      <c r="BE43" s="1092"/>
      <c r="BF43" s="1092"/>
      <c r="BG43" s="1092"/>
      <c r="BH43" s="1092"/>
      <c r="BI43" s="1092"/>
      <c r="BJ43" s="1092"/>
      <c r="BK43" s="1092"/>
      <c r="BL43" s="1092"/>
      <c r="BM43" s="1092"/>
      <c r="BN43" s="1092"/>
      <c r="BO43" s="1092"/>
      <c r="BP43" s="1092"/>
      <c r="BQ43" s="1092"/>
      <c r="BR43" s="1092"/>
      <c r="BS43" s="1076"/>
      <c r="BT43" s="1076"/>
      <c r="BU43" s="1076"/>
      <c r="BV43" s="1076"/>
      <c r="BW43" s="1076"/>
      <c r="BX43" s="1076"/>
      <c r="BY43" s="1076"/>
      <c r="BZ43" s="1076"/>
      <c r="CA43" s="1076"/>
      <c r="CB43" s="1076"/>
      <c r="CC43" s="1076"/>
      <c r="CD43" s="1076"/>
      <c r="CE43" s="1076"/>
      <c r="CF43" s="1076"/>
      <c r="CG43" s="1076"/>
      <c r="CH43" s="1076"/>
      <c r="CI43" s="1076"/>
      <c r="CJ43" s="1076"/>
    </row>
    <row r="44" ht="19.5" customHeight="1" spans="2:88">
      <c r="B44" s="846"/>
      <c r="C44" s="847"/>
      <c r="D44" s="847"/>
      <c r="E44" s="847"/>
      <c r="F44" s="847"/>
      <c r="G44" s="847"/>
      <c r="H44" s="847"/>
      <c r="I44" s="847"/>
      <c r="J44" s="847"/>
      <c r="K44" s="847"/>
      <c r="L44" s="847"/>
      <c r="M44" s="847"/>
      <c r="N44" s="847"/>
      <c r="O44" s="847"/>
      <c r="P44" s="847"/>
      <c r="Q44" s="847"/>
      <c r="R44" s="847"/>
      <c r="S44" s="847"/>
      <c r="T44" s="847"/>
      <c r="U44" s="847"/>
      <c r="V44" s="847"/>
      <c r="W44" s="847"/>
      <c r="X44" s="847"/>
      <c r="Y44" s="847"/>
      <c r="Z44" s="847"/>
      <c r="AA44" s="847"/>
      <c r="AB44" s="847"/>
      <c r="AC44" s="847"/>
      <c r="AD44" s="847"/>
      <c r="AE44" s="1002"/>
      <c r="AF44" s="816">
        <f>B20</f>
        <v>46060</v>
      </c>
      <c r="AG44" s="816"/>
      <c r="AH44" s="912" t="s">
        <v>126</v>
      </c>
      <c r="AI44" s="910"/>
      <c r="AJ44" s="910"/>
      <c r="AK44" s="910"/>
      <c r="AL44" s="910"/>
      <c r="AM44" s="910"/>
      <c r="AN44" s="910"/>
      <c r="AO44" s="910"/>
      <c r="AP44" s="1078">
        <v>200</v>
      </c>
      <c r="AQ44" s="1079"/>
      <c r="AR44" s="1079"/>
      <c r="AS44" s="1079"/>
      <c r="AT44" s="1050">
        <f>SUM($AT18:$AU21,AT22*4,AT23:AU25)</f>
        <v>0</v>
      </c>
      <c r="AU44" s="1080"/>
      <c r="AV44" s="1081"/>
      <c r="AW44" s="1042"/>
      <c r="AZ44" s="1091"/>
      <c r="BA44" s="1092"/>
      <c r="BB44" s="1092"/>
      <c r="BC44" s="1092"/>
      <c r="BD44" s="1092"/>
      <c r="BE44" s="1092"/>
      <c r="BF44" s="1092"/>
      <c r="BG44" s="1092"/>
      <c r="BH44" s="1092"/>
      <c r="BI44" s="1092"/>
      <c r="BJ44" s="1092"/>
      <c r="BK44" s="1092"/>
      <c r="BL44" s="1092"/>
      <c r="BM44" s="1092"/>
      <c r="BN44" s="1092"/>
      <c r="BO44" s="1092"/>
      <c r="BP44" s="1092"/>
      <c r="BQ44" s="1092"/>
      <c r="BR44" s="1092"/>
      <c r="BS44" s="1076"/>
      <c r="BT44" s="1076"/>
      <c r="BU44" s="1076"/>
      <c r="BV44" s="1076"/>
      <c r="BW44" s="1076"/>
      <c r="BX44" s="1076"/>
      <c r="BY44" s="1076"/>
      <c r="BZ44" s="1076"/>
      <c r="CA44" s="1076"/>
      <c r="CB44" s="1076"/>
      <c r="CC44" s="1076"/>
      <c r="CD44" s="1076"/>
      <c r="CE44" s="1076"/>
      <c r="CF44" s="1076"/>
      <c r="CG44" s="1076"/>
      <c r="CH44" s="1076"/>
      <c r="CI44" s="1076"/>
      <c r="CJ44" s="1076"/>
    </row>
    <row r="45" ht="19.5" customHeight="1" spans="2:88">
      <c r="B45" s="846"/>
      <c r="C45" s="847"/>
      <c r="D45" s="847"/>
      <c r="E45" s="847"/>
      <c r="F45" s="847"/>
      <c r="G45" s="847"/>
      <c r="H45" s="847"/>
      <c r="I45" s="847"/>
      <c r="J45" s="847"/>
      <c r="K45" s="847"/>
      <c r="L45" s="847"/>
      <c r="M45" s="847"/>
      <c r="N45" s="847"/>
      <c r="O45" s="847"/>
      <c r="P45" s="847"/>
      <c r="Q45" s="847"/>
      <c r="R45" s="847"/>
      <c r="S45" s="847"/>
      <c r="T45" s="847"/>
      <c r="U45" s="847"/>
      <c r="V45" s="847"/>
      <c r="W45" s="847"/>
      <c r="X45" s="847"/>
      <c r="Y45" s="847"/>
      <c r="Z45" s="847"/>
      <c r="AA45" s="847"/>
      <c r="AB45" s="847"/>
      <c r="AC45" s="847"/>
      <c r="AD45" s="847"/>
      <c r="AE45" s="1002"/>
      <c r="AF45" s="816">
        <f>B21</f>
        <v>46061</v>
      </c>
      <c r="AG45" s="816"/>
      <c r="AH45" s="1026" t="s">
        <v>126</v>
      </c>
      <c r="AI45" s="910"/>
      <c r="AJ45" s="910"/>
      <c r="AK45" s="910"/>
      <c r="AL45" s="910"/>
      <c r="AM45" s="910"/>
      <c r="AN45" s="910"/>
      <c r="AO45" s="910"/>
      <c r="AP45" s="1078">
        <v>200</v>
      </c>
      <c r="AQ45" s="1079"/>
      <c r="AR45" s="1079"/>
      <c r="AS45" s="1079"/>
      <c r="AT45" s="1050">
        <f>SUM($AT26:$AU29,AT30*4,AT31:AU33)</f>
        <v>0</v>
      </c>
      <c r="AU45" s="1080"/>
      <c r="AV45" s="1081"/>
      <c r="AW45" s="1042"/>
      <c r="AZ45" s="1076"/>
      <c r="BA45" s="1092"/>
      <c r="BB45" s="1092"/>
      <c r="BC45" s="1092"/>
      <c r="BD45" s="1092"/>
      <c r="BE45" s="1092"/>
      <c r="BF45" s="1092"/>
      <c r="BG45" s="1092"/>
      <c r="BH45" s="1092"/>
      <c r="BI45" s="1092"/>
      <c r="BJ45" s="1092"/>
      <c r="BK45" s="1092"/>
      <c r="BL45" s="1092"/>
      <c r="BM45" s="1092"/>
      <c r="BN45" s="1092"/>
      <c r="BO45" s="1092"/>
      <c r="BP45" s="1092"/>
      <c r="BQ45" s="1092"/>
      <c r="BR45" s="1092"/>
      <c r="BS45" s="1076"/>
      <c r="BT45" s="1076"/>
      <c r="BU45" s="1076"/>
      <c r="BV45" s="1076"/>
      <c r="BW45" s="1076"/>
      <c r="BX45" s="1076"/>
      <c r="BY45" s="1076"/>
      <c r="BZ45" s="1076"/>
      <c r="CA45" s="1076"/>
      <c r="CB45" s="1076"/>
      <c r="CC45" s="1076"/>
      <c r="CD45" s="1076"/>
      <c r="CE45" s="1076"/>
      <c r="CF45" s="1076"/>
      <c r="CG45" s="1076"/>
      <c r="CH45" s="1076"/>
      <c r="CI45" s="1076"/>
      <c r="CJ45" s="1076"/>
    </row>
    <row r="46" ht="19.5" customHeight="1" spans="2:88">
      <c r="B46" s="848"/>
      <c r="C46" s="849"/>
      <c r="D46" s="849"/>
      <c r="E46" s="849"/>
      <c r="F46" s="849"/>
      <c r="G46" s="849"/>
      <c r="H46" s="849"/>
      <c r="I46" s="849"/>
      <c r="J46" s="849"/>
      <c r="K46" s="849"/>
      <c r="L46" s="849"/>
      <c r="M46" s="849"/>
      <c r="N46" s="849"/>
      <c r="O46" s="849"/>
      <c r="P46" s="849"/>
      <c r="Q46" s="849"/>
      <c r="R46" s="849"/>
      <c r="S46" s="849"/>
      <c r="T46" s="849"/>
      <c r="U46" s="849"/>
      <c r="V46" s="849"/>
      <c r="W46" s="849"/>
      <c r="X46" s="849"/>
      <c r="Y46" s="849"/>
      <c r="Z46" s="849"/>
      <c r="AA46" s="849"/>
      <c r="AB46" s="849"/>
      <c r="AC46" s="849"/>
      <c r="AD46" s="849"/>
      <c r="AE46" s="1004"/>
      <c r="AF46" s="1005">
        <f>B22</f>
        <v>46062</v>
      </c>
      <c r="AG46" s="1005"/>
      <c r="AH46" s="1027" t="s">
        <v>126</v>
      </c>
      <c r="AI46" s="1028"/>
      <c r="AJ46" s="1028"/>
      <c r="AK46" s="1028"/>
      <c r="AL46" s="1028"/>
      <c r="AM46" s="1028"/>
      <c r="AN46" s="1028"/>
      <c r="AO46" s="1028"/>
      <c r="AP46" s="1082">
        <v>201</v>
      </c>
      <c r="AQ46" s="1083"/>
      <c r="AR46" s="1083"/>
      <c r="AS46" s="1083"/>
      <c r="AT46" s="1050">
        <f>SUM($AT34:$AU37,AT38*4,AT39:AU41)</f>
        <v>0</v>
      </c>
      <c r="AU46" s="1080"/>
      <c r="AV46" s="1081"/>
      <c r="AW46" s="1042"/>
      <c r="AZ46" s="1001"/>
      <c r="BA46" s="1092"/>
      <c r="BB46" s="1092"/>
      <c r="BC46" s="1092"/>
      <c r="BD46" s="1092"/>
      <c r="BE46" s="1092"/>
      <c r="BF46" s="1092"/>
      <c r="BG46" s="1092"/>
      <c r="BH46" s="1092"/>
      <c r="BI46" s="1092"/>
      <c r="BJ46" s="1092"/>
      <c r="BK46" s="1092"/>
      <c r="BL46" s="1092"/>
      <c r="BM46" s="1092"/>
      <c r="BN46" s="1092"/>
      <c r="BO46" s="1092"/>
      <c r="BP46" s="1092"/>
      <c r="BQ46" s="1092"/>
      <c r="BR46" s="1092"/>
      <c r="BS46" s="1076"/>
      <c r="BT46" s="1076"/>
      <c r="BU46" s="1076"/>
      <c r="BV46" s="1076"/>
      <c r="BW46" s="1076"/>
      <c r="BX46" s="1076"/>
      <c r="BY46" s="1076"/>
      <c r="BZ46" s="1076"/>
      <c r="CA46" s="1076"/>
      <c r="CB46" s="1076"/>
      <c r="CC46" s="1076"/>
      <c r="CD46" s="1076"/>
      <c r="CE46" s="1076"/>
      <c r="CF46" s="1076"/>
      <c r="CG46" s="1076"/>
      <c r="CH46" s="1076"/>
      <c r="CI46" s="1076"/>
      <c r="CJ46" s="1076"/>
    </row>
    <row r="47" ht="2.4" customHeight="1" spans="2:88">
      <c r="B47" s="850" t="s">
        <v>127</v>
      </c>
      <c r="C47" s="850"/>
      <c r="D47" s="850"/>
      <c r="E47" s="850"/>
      <c r="F47" s="851"/>
      <c r="G47" s="851"/>
      <c r="H47" s="851"/>
      <c r="I47" s="851"/>
      <c r="J47" s="851"/>
      <c r="K47" s="850"/>
      <c r="L47" s="850"/>
      <c r="M47" s="850"/>
      <c r="N47" s="850"/>
      <c r="O47" s="850"/>
      <c r="P47" s="850"/>
      <c r="Q47" s="850"/>
      <c r="R47" s="850"/>
      <c r="S47" s="850"/>
      <c r="T47" s="850"/>
      <c r="U47" s="850"/>
      <c r="V47" s="850"/>
      <c r="W47" s="850"/>
      <c r="X47" s="850"/>
      <c r="Y47" s="850"/>
      <c r="Z47" s="850"/>
      <c r="AA47" s="850"/>
      <c r="AB47" s="850"/>
      <c r="AC47" s="850"/>
      <c r="AD47" s="850"/>
      <c r="AE47" s="850"/>
      <c r="AF47" s="850"/>
      <c r="AG47" s="850"/>
      <c r="AH47" s="850"/>
      <c r="AI47" s="850"/>
      <c r="AJ47" s="850"/>
      <c r="AK47" s="850"/>
      <c r="AL47" s="850"/>
      <c r="AM47" s="850"/>
      <c r="AN47" s="850"/>
      <c r="AO47" s="850"/>
      <c r="AP47" s="850"/>
      <c r="AQ47" s="850"/>
      <c r="AR47" s="850"/>
      <c r="AS47" s="850"/>
      <c r="AT47" s="850"/>
      <c r="AU47" s="1077"/>
      <c r="AV47" s="1042"/>
      <c r="AZ47" s="1001"/>
      <c r="BA47" s="1092"/>
      <c r="BB47" s="1092"/>
      <c r="BC47" s="1092"/>
      <c r="BD47" s="1092"/>
      <c r="BE47" s="1092"/>
      <c r="BF47" s="1092"/>
      <c r="BG47" s="1092"/>
      <c r="BH47" s="1092"/>
      <c r="BI47" s="1092"/>
      <c r="BJ47" s="1092"/>
      <c r="BK47" s="1092"/>
      <c r="BL47" s="1092"/>
      <c r="BM47" s="1092"/>
      <c r="BN47" s="1092"/>
      <c r="BO47" s="1092"/>
      <c r="BP47" s="1092"/>
      <c r="BQ47" s="1092"/>
      <c r="BR47" s="1092"/>
      <c r="BS47" s="1076"/>
      <c r="BT47" s="1076"/>
      <c r="BU47" s="1076"/>
      <c r="BV47" s="1076"/>
      <c r="BW47" s="1076"/>
      <c r="BX47" s="1076"/>
      <c r="BY47" s="1076"/>
      <c r="BZ47" s="1076"/>
      <c r="CA47" s="1076"/>
      <c r="CB47" s="1076"/>
      <c r="CC47" s="1076"/>
      <c r="CD47" s="1076"/>
      <c r="CE47" s="1076"/>
      <c r="CF47" s="1076"/>
      <c r="CG47" s="1076"/>
      <c r="CH47" s="1076"/>
      <c r="CI47" s="1076"/>
      <c r="CJ47" s="1076"/>
    </row>
    <row r="48" ht="18" customHeight="1" spans="2:88">
      <c r="B48" s="852" t="s">
        <v>128</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2" t="s">
        <v>129</v>
      </c>
      <c r="AJ48" s="1029"/>
      <c r="AK48" s="1029"/>
      <c r="AL48" s="1029"/>
      <c r="AM48" s="1029"/>
      <c r="AN48" s="1029"/>
      <c r="AO48" s="1029"/>
      <c r="AP48" s="1029"/>
      <c r="AQ48" s="1029"/>
      <c r="AR48" s="1029"/>
      <c r="AS48" s="1029"/>
      <c r="AT48" s="1029"/>
      <c r="AU48" s="1084"/>
      <c r="AZ48" s="1001"/>
      <c r="BA48" s="1092"/>
      <c r="BB48" s="1092"/>
      <c r="BC48" s="1092"/>
      <c r="BD48" s="1092"/>
      <c r="BE48" s="1092"/>
      <c r="BF48" s="1092"/>
      <c r="BG48" s="1092"/>
      <c r="BH48" s="1092"/>
      <c r="BI48" s="1092"/>
      <c r="BJ48" s="1092"/>
      <c r="BK48" s="1092"/>
      <c r="BL48" s="1092"/>
      <c r="BM48" s="1092"/>
      <c r="BN48" s="1092"/>
      <c r="BO48" s="1092"/>
      <c r="BP48" s="1092"/>
      <c r="BQ48" s="1092"/>
      <c r="BR48" s="1092"/>
      <c r="BS48" s="1076"/>
      <c r="BT48" s="1076"/>
      <c r="BU48" s="1076"/>
      <c r="BV48" s="1076"/>
      <c r="BW48" s="1076"/>
      <c r="BX48" s="1076"/>
      <c r="BY48" s="1076"/>
      <c r="BZ48" s="1076"/>
      <c r="CA48" s="1076"/>
      <c r="CB48" s="1076"/>
      <c r="CC48" s="1076"/>
      <c r="CD48" s="1076"/>
      <c r="CE48" s="1076"/>
      <c r="CF48" s="1076"/>
      <c r="CG48" s="1076"/>
      <c r="CH48" s="1076"/>
      <c r="CI48" s="1076"/>
      <c r="CJ48" s="1076"/>
    </row>
    <row r="49" ht="19.5" customHeight="1" spans="2:88">
      <c r="B49" s="854" t="s">
        <v>91</v>
      </c>
      <c r="C49" s="855"/>
      <c r="D49" s="856"/>
      <c r="E49" s="857" t="s">
        <v>130</v>
      </c>
      <c r="F49" s="858"/>
      <c r="G49" s="858"/>
      <c r="H49" s="858"/>
      <c r="I49" s="858"/>
      <c r="J49" s="858"/>
      <c r="K49" s="858"/>
      <c r="L49" s="858"/>
      <c r="M49" s="858"/>
      <c r="N49" s="903"/>
      <c r="O49" s="904" t="s">
        <v>131</v>
      </c>
      <c r="P49" s="905"/>
      <c r="Q49" s="905"/>
      <c r="R49" s="905"/>
      <c r="S49" s="905"/>
      <c r="T49" s="905"/>
      <c r="U49" s="905"/>
      <c r="V49" s="905"/>
      <c r="W49" s="905"/>
      <c r="X49" s="952"/>
      <c r="Y49" s="857" t="s">
        <v>132</v>
      </c>
      <c r="Z49" s="858"/>
      <c r="AA49" s="858"/>
      <c r="AB49" s="858"/>
      <c r="AC49" s="858"/>
      <c r="AD49" s="858"/>
      <c r="AE49" s="858"/>
      <c r="AF49" s="858"/>
      <c r="AG49" s="858"/>
      <c r="AH49" s="858"/>
      <c r="AI49" s="1030" t="s">
        <v>133</v>
      </c>
      <c r="AJ49" s="1031"/>
      <c r="AK49" s="1031"/>
      <c r="AL49" s="1031"/>
      <c r="AM49" s="1031"/>
      <c r="AN49" s="1031"/>
      <c r="AO49" s="1031"/>
      <c r="AP49" s="1031"/>
      <c r="AQ49" s="1031"/>
      <c r="AR49" s="1031"/>
      <c r="AS49" s="1031"/>
      <c r="AT49" s="1031"/>
      <c r="AU49" s="1085"/>
      <c r="AZ49" s="1001"/>
      <c r="BA49" s="1092"/>
      <c r="BB49" s="1092"/>
      <c r="BC49" s="1092"/>
      <c r="BD49" s="1092"/>
      <c r="BE49" s="1092"/>
      <c r="BF49" s="1092"/>
      <c r="BG49" s="1092"/>
      <c r="BH49" s="1092"/>
      <c r="BI49" s="1092"/>
      <c r="BJ49" s="1092"/>
      <c r="BK49" s="1092"/>
      <c r="BL49" s="1092"/>
      <c r="BM49" s="1092"/>
      <c r="BN49" s="1092"/>
      <c r="BO49" s="1092"/>
      <c r="BP49" s="1092"/>
      <c r="BQ49" s="1092"/>
      <c r="BR49" s="1092"/>
      <c r="BS49" s="1076"/>
      <c r="BT49" s="1076"/>
      <c r="BU49" s="1076"/>
      <c r="BV49" s="1076"/>
      <c r="BW49" s="1076"/>
      <c r="BX49" s="1076"/>
      <c r="BY49" s="1076"/>
      <c r="BZ49" s="1076"/>
      <c r="CA49" s="1076"/>
      <c r="CB49" s="1076"/>
      <c r="CC49" s="1076"/>
      <c r="CD49" s="1076"/>
      <c r="CE49" s="1076"/>
      <c r="CF49" s="1076"/>
      <c r="CG49" s="1076"/>
      <c r="CH49" s="1076"/>
      <c r="CI49" s="1076"/>
      <c r="CJ49" s="1076"/>
    </row>
    <row r="50" ht="19.5" customHeight="1" spans="2:88">
      <c r="B50" s="859"/>
      <c r="C50" s="860"/>
      <c r="D50" s="861"/>
      <c r="E50" s="857" t="s">
        <v>94</v>
      </c>
      <c r="F50" s="858"/>
      <c r="G50" s="862"/>
      <c r="H50" s="863" t="s">
        <v>134</v>
      </c>
      <c r="I50" s="858"/>
      <c r="J50" s="858"/>
      <c r="K50" s="863" t="s">
        <v>123</v>
      </c>
      <c r="L50" s="858"/>
      <c r="M50" s="858"/>
      <c r="N50" s="903"/>
      <c r="O50" s="857" t="s">
        <v>94</v>
      </c>
      <c r="P50" s="858"/>
      <c r="Q50" s="862"/>
      <c r="R50" s="863" t="s">
        <v>134</v>
      </c>
      <c r="S50" s="858"/>
      <c r="T50" s="858"/>
      <c r="U50" s="863" t="s">
        <v>123</v>
      </c>
      <c r="V50" s="858"/>
      <c r="W50" s="858"/>
      <c r="X50" s="903"/>
      <c r="Y50" s="857" t="s">
        <v>94</v>
      </c>
      <c r="Z50" s="858"/>
      <c r="AA50" s="862"/>
      <c r="AB50" s="863" t="s">
        <v>134</v>
      </c>
      <c r="AC50" s="858"/>
      <c r="AD50" s="858"/>
      <c r="AE50" s="863" t="s">
        <v>123</v>
      </c>
      <c r="AF50" s="858"/>
      <c r="AG50" s="858"/>
      <c r="AH50" s="858"/>
      <c r="AI50" s="1032"/>
      <c r="AJ50" s="1033"/>
      <c r="AK50" s="1033"/>
      <c r="AL50" s="1033"/>
      <c r="AM50" s="1033"/>
      <c r="AN50" s="1033"/>
      <c r="AO50" s="1033"/>
      <c r="AP50" s="1033"/>
      <c r="AQ50" s="1033"/>
      <c r="AR50" s="1033"/>
      <c r="AS50" s="1033"/>
      <c r="AT50" s="1033"/>
      <c r="AU50" s="1086"/>
      <c r="AZ50" s="1001"/>
      <c r="BA50" s="1092"/>
      <c r="BB50" s="1092"/>
      <c r="BC50" s="1092"/>
      <c r="BD50" s="1092"/>
      <c r="BE50" s="1092"/>
      <c r="BF50" s="1092"/>
      <c r="BG50" s="1092"/>
      <c r="BH50" s="1092"/>
      <c r="BI50" s="1092"/>
      <c r="BJ50" s="1092"/>
      <c r="BK50" s="1092"/>
      <c r="BL50" s="1092"/>
      <c r="BM50" s="1092"/>
      <c r="BN50" s="1092"/>
      <c r="BO50" s="1092"/>
      <c r="BP50" s="1092"/>
      <c r="BQ50" s="1092"/>
      <c r="BR50" s="1092"/>
      <c r="BS50" s="1076"/>
      <c r="BT50" s="1076"/>
      <c r="BU50" s="1076"/>
      <c r="BV50" s="1076"/>
      <c r="BW50" s="1076"/>
      <c r="BX50" s="1076"/>
      <c r="BY50" s="1076"/>
      <c r="BZ50" s="1076"/>
      <c r="CA50" s="1076"/>
      <c r="CB50" s="1076"/>
      <c r="CC50" s="1076"/>
      <c r="CD50" s="1076"/>
      <c r="CE50" s="1076"/>
      <c r="CF50" s="1076"/>
      <c r="CG50" s="1076"/>
      <c r="CH50" s="1076"/>
      <c r="CI50" s="1076"/>
      <c r="CJ50" s="1076"/>
    </row>
    <row r="51" ht="19.5" customHeight="1" spans="2:88">
      <c r="B51" s="864">
        <v>46059</v>
      </c>
      <c r="C51" s="865"/>
      <c r="D51" s="866"/>
      <c r="E51" s="867"/>
      <c r="F51" s="868"/>
      <c r="G51" s="869"/>
      <c r="H51" s="870" t="s">
        <v>135</v>
      </c>
      <c r="I51" s="906"/>
      <c r="J51" s="906"/>
      <c r="K51" s="870" t="s">
        <v>136</v>
      </c>
      <c r="L51" s="906"/>
      <c r="M51" s="906"/>
      <c r="N51" s="907"/>
      <c r="O51" s="908"/>
      <c r="P51" s="909"/>
      <c r="Q51" s="953"/>
      <c r="R51" s="870" t="s">
        <v>135</v>
      </c>
      <c r="S51" s="906"/>
      <c r="T51" s="906"/>
      <c r="U51" s="870" t="s">
        <v>136</v>
      </c>
      <c r="V51" s="906"/>
      <c r="W51" s="906"/>
      <c r="X51" s="907"/>
      <c r="Y51" s="881"/>
      <c r="Z51" s="882"/>
      <c r="AA51" s="883"/>
      <c r="AB51" s="870" t="s">
        <v>135</v>
      </c>
      <c r="AC51" s="906"/>
      <c r="AD51" s="906"/>
      <c r="AE51" s="870" t="s">
        <v>136</v>
      </c>
      <c r="AF51" s="906"/>
      <c r="AG51" s="906"/>
      <c r="AH51" s="907"/>
      <c r="AI51" s="1032" t="s">
        <v>137</v>
      </c>
      <c r="AJ51" s="1033"/>
      <c r="AK51" s="1033"/>
      <c r="AL51" s="1033"/>
      <c r="AM51" s="1033"/>
      <c r="AN51" s="1033"/>
      <c r="AO51" s="1033"/>
      <c r="AP51" s="1033"/>
      <c r="AQ51" s="1033"/>
      <c r="AR51" s="1033"/>
      <c r="AS51" s="1033"/>
      <c r="AT51" s="1033"/>
      <c r="AU51" s="1086"/>
      <c r="AZ51" s="1001"/>
      <c r="BA51" s="1092"/>
      <c r="BB51" s="1092"/>
      <c r="BC51" s="1092"/>
      <c r="BD51" s="1092"/>
      <c r="BE51" s="1092"/>
      <c r="BF51" s="1092"/>
      <c r="BG51" s="1092"/>
      <c r="BH51" s="1092"/>
      <c r="BI51" s="1092"/>
      <c r="BJ51" s="1092"/>
      <c r="BK51" s="1092"/>
      <c r="BL51" s="1092"/>
      <c r="BM51" s="1092"/>
      <c r="BN51" s="1092"/>
      <c r="BO51" s="1092"/>
      <c r="BP51" s="1092"/>
      <c r="BQ51" s="1092"/>
      <c r="BR51" s="1092"/>
      <c r="BS51" s="1076"/>
      <c r="BT51" s="1076"/>
      <c r="BU51" s="1076"/>
      <c r="BV51" s="1076"/>
      <c r="BW51" s="1076"/>
      <c r="BX51" s="1076"/>
      <c r="BY51" s="1076"/>
      <c r="BZ51" s="1076"/>
      <c r="CA51" s="1076"/>
      <c r="CB51" s="1076"/>
      <c r="CC51" s="1076"/>
      <c r="CD51" s="1076"/>
      <c r="CE51" s="1076"/>
      <c r="CF51" s="1076"/>
      <c r="CG51" s="1076"/>
      <c r="CH51" s="1076"/>
      <c r="CI51" s="1076"/>
      <c r="CJ51" s="1076"/>
    </row>
    <row r="52" ht="19.5" customHeight="1" spans="2:88">
      <c r="B52" s="871" t="s">
        <v>138</v>
      </c>
      <c r="C52" s="872"/>
      <c r="D52" s="873"/>
      <c r="E52" s="874"/>
      <c r="F52" s="875"/>
      <c r="G52" s="876"/>
      <c r="H52" s="877" t="s">
        <v>135</v>
      </c>
      <c r="I52" s="910"/>
      <c r="J52" s="910"/>
      <c r="K52" s="877"/>
      <c r="L52" s="910"/>
      <c r="M52" s="910"/>
      <c r="N52" s="911"/>
      <c r="O52" s="912"/>
      <c r="P52" s="910"/>
      <c r="Q52" s="954"/>
      <c r="R52" s="877" t="s">
        <v>135</v>
      </c>
      <c r="S52" s="910"/>
      <c r="T52" s="910"/>
      <c r="U52" s="877"/>
      <c r="V52" s="910"/>
      <c r="W52" s="910"/>
      <c r="X52" s="911"/>
      <c r="Y52" s="1006" t="s">
        <v>139</v>
      </c>
      <c r="Z52" s="875"/>
      <c r="AA52" s="875"/>
      <c r="AB52" s="875"/>
      <c r="AC52" s="875"/>
      <c r="AD52" s="875"/>
      <c r="AE52" s="875"/>
      <c r="AF52" s="875"/>
      <c r="AG52" s="875"/>
      <c r="AH52" s="875"/>
      <c r="AI52" s="1032" t="s">
        <v>140</v>
      </c>
      <c r="AJ52" s="1033"/>
      <c r="AK52" s="1033"/>
      <c r="AL52" s="1033"/>
      <c r="AM52" s="1033"/>
      <c r="AN52" s="1033"/>
      <c r="AO52" s="1033"/>
      <c r="AP52" s="1033"/>
      <c r="AQ52" s="1033"/>
      <c r="AR52" s="1033"/>
      <c r="AS52" s="1033"/>
      <c r="AT52" s="1033"/>
      <c r="AU52" s="1086"/>
      <c r="AZ52" s="1001"/>
      <c r="BA52" s="1092"/>
      <c r="BB52" s="1092"/>
      <c r="BC52" s="1092"/>
      <c r="BD52" s="1092"/>
      <c r="BE52" s="1092"/>
      <c r="BF52" s="1092"/>
      <c r="BG52" s="1092"/>
      <c r="BH52" s="1092"/>
      <c r="BI52" s="1092"/>
      <c r="BJ52" s="1092"/>
      <c r="BK52" s="1092"/>
      <c r="BL52" s="1092"/>
      <c r="BM52" s="1092"/>
      <c r="BN52" s="1092"/>
      <c r="BO52" s="1092"/>
      <c r="BP52" s="1092"/>
      <c r="BQ52" s="1092"/>
      <c r="BR52" s="1092"/>
      <c r="BS52" s="1076"/>
      <c r="BT52" s="1076"/>
      <c r="BU52" s="1076"/>
      <c r="BV52" s="1076"/>
      <c r="BW52" s="1076"/>
      <c r="BX52" s="1076"/>
      <c r="BY52" s="1076"/>
      <c r="BZ52" s="1076"/>
      <c r="CA52" s="1076"/>
      <c r="CB52" s="1076"/>
      <c r="CC52" s="1076"/>
      <c r="CD52" s="1076"/>
      <c r="CE52" s="1076"/>
      <c r="CF52" s="1076"/>
      <c r="CG52" s="1076"/>
      <c r="CH52" s="1076"/>
      <c r="CI52" s="1076"/>
      <c r="CJ52" s="1076"/>
    </row>
    <row r="53" ht="19.5" customHeight="1" spans="2:88">
      <c r="B53" s="878">
        <v>46060</v>
      </c>
      <c r="C53" s="879"/>
      <c r="D53" s="880"/>
      <c r="E53" s="881"/>
      <c r="F53" s="882"/>
      <c r="G53" s="883"/>
      <c r="H53" s="870" t="s">
        <v>135</v>
      </c>
      <c r="I53" s="906"/>
      <c r="J53" s="906"/>
      <c r="K53" s="870" t="s">
        <v>136</v>
      </c>
      <c r="L53" s="906"/>
      <c r="M53" s="906"/>
      <c r="N53" s="907"/>
      <c r="O53" s="913" t="s">
        <v>141</v>
      </c>
      <c r="P53" s="914"/>
      <c r="Q53" s="914"/>
      <c r="R53" s="914"/>
      <c r="S53" s="914"/>
      <c r="T53" s="914"/>
      <c r="U53" s="914"/>
      <c r="V53" s="914"/>
      <c r="W53" s="914"/>
      <c r="X53" s="955"/>
      <c r="Y53" s="881"/>
      <c r="Z53" s="882"/>
      <c r="AA53" s="883"/>
      <c r="AB53" s="870" t="s">
        <v>135</v>
      </c>
      <c r="AC53" s="906"/>
      <c r="AD53" s="906"/>
      <c r="AE53" s="870" t="s">
        <v>136</v>
      </c>
      <c r="AF53" s="906"/>
      <c r="AG53" s="906"/>
      <c r="AH53" s="906"/>
      <c r="AI53" s="1034" t="s">
        <v>142</v>
      </c>
      <c r="AJ53" s="1035"/>
      <c r="AK53" s="1035"/>
      <c r="AL53" s="1035"/>
      <c r="AM53" s="1035"/>
      <c r="AN53" s="1035"/>
      <c r="AO53" s="1035"/>
      <c r="AP53" s="1035"/>
      <c r="AQ53" s="1035"/>
      <c r="AR53" s="1035"/>
      <c r="AS53" s="1035"/>
      <c r="AT53" s="1035"/>
      <c r="AU53" s="1087"/>
      <c r="AZ53" s="1076"/>
      <c r="BA53" s="1092"/>
      <c r="BB53" s="1092"/>
      <c r="BC53" s="1092"/>
      <c r="BD53" s="1092"/>
      <c r="BE53" s="1092"/>
      <c r="BF53" s="1092"/>
      <c r="BG53" s="1092"/>
      <c r="BH53" s="1092"/>
      <c r="BI53" s="1092"/>
      <c r="BJ53" s="1092"/>
      <c r="BK53" s="1092"/>
      <c r="BL53" s="1092"/>
      <c r="BM53" s="1092"/>
      <c r="BN53" s="1092"/>
      <c r="BO53" s="1092"/>
      <c r="BP53" s="1092"/>
      <c r="BQ53" s="1092"/>
      <c r="BR53" s="1092"/>
      <c r="BS53" s="1076"/>
      <c r="BT53" s="1076"/>
      <c r="BU53" s="1076"/>
      <c r="BV53" s="1076"/>
      <c r="BW53" s="1076"/>
      <c r="BX53" s="1076"/>
      <c r="BY53" s="1076"/>
      <c r="BZ53" s="1076"/>
      <c r="CA53" s="1076"/>
      <c r="CB53" s="1076"/>
      <c r="CC53" s="1076"/>
      <c r="CD53" s="1076"/>
      <c r="CE53" s="1076"/>
      <c r="CF53" s="1076"/>
      <c r="CG53" s="1076"/>
      <c r="CH53" s="1076"/>
      <c r="CI53" s="1076"/>
      <c r="CJ53" s="1076"/>
    </row>
    <row r="54" ht="19.5" customHeight="1" spans="2:88">
      <c r="B54" s="871" t="s">
        <v>138</v>
      </c>
      <c r="C54" s="872"/>
      <c r="D54" s="873"/>
      <c r="E54" s="874"/>
      <c r="F54" s="875"/>
      <c r="G54" s="876"/>
      <c r="H54" s="877" t="s">
        <v>135</v>
      </c>
      <c r="I54" s="910"/>
      <c r="J54" s="910"/>
      <c r="K54" s="877"/>
      <c r="L54" s="910"/>
      <c r="M54" s="910"/>
      <c r="N54" s="911"/>
      <c r="O54" s="915" t="s">
        <v>143</v>
      </c>
      <c r="P54" s="916"/>
      <c r="Q54" s="916"/>
      <c r="R54" s="916"/>
      <c r="S54" s="916"/>
      <c r="T54" s="916"/>
      <c r="U54" s="916"/>
      <c r="V54" s="916"/>
      <c r="W54" s="916"/>
      <c r="X54" s="956"/>
      <c r="Y54" s="874"/>
      <c r="Z54" s="875"/>
      <c r="AA54" s="876"/>
      <c r="AB54" s="877" t="s">
        <v>135</v>
      </c>
      <c r="AC54" s="910"/>
      <c r="AD54" s="910"/>
      <c r="AE54" s="877"/>
      <c r="AF54" s="910"/>
      <c r="AG54" s="910"/>
      <c r="AH54" s="911"/>
      <c r="AI54" s="1036" t="s">
        <v>144</v>
      </c>
      <c r="AJ54" s="1037"/>
      <c r="AK54" s="1037"/>
      <c r="AL54" s="1037"/>
      <c r="AM54" s="1037"/>
      <c r="AN54" s="1037"/>
      <c r="AO54" s="1037"/>
      <c r="AP54" s="1037"/>
      <c r="AQ54" s="1037"/>
      <c r="AR54" s="1037"/>
      <c r="AS54" s="1037"/>
      <c r="AT54" s="1037"/>
      <c r="AU54" s="1088"/>
      <c r="AZ54" s="1076"/>
      <c r="BA54" s="1092"/>
      <c r="BB54" s="1092"/>
      <c r="BC54" s="1092"/>
      <c r="BD54" s="1092"/>
      <c r="BE54" s="1092"/>
      <c r="BF54" s="1092"/>
      <c r="BG54" s="1092"/>
      <c r="BH54" s="1092"/>
      <c r="BI54" s="1092"/>
      <c r="BJ54" s="1092"/>
      <c r="BK54" s="1092"/>
      <c r="BL54" s="1092"/>
      <c r="BM54" s="1092"/>
      <c r="BN54" s="1092"/>
      <c r="BO54" s="1092"/>
      <c r="BP54" s="1092"/>
      <c r="BQ54" s="1092"/>
      <c r="BR54" s="1092"/>
      <c r="BS54" s="1076"/>
      <c r="BT54" s="1076"/>
      <c r="BU54" s="1076"/>
      <c r="BV54" s="1076"/>
      <c r="BW54" s="1076"/>
      <c r="BX54" s="1076"/>
      <c r="BY54" s="1076"/>
      <c r="BZ54" s="1076"/>
      <c r="CA54" s="1076"/>
      <c r="CB54" s="1076"/>
      <c r="CC54" s="1076"/>
      <c r="CD54" s="1076"/>
      <c r="CE54" s="1076"/>
      <c r="CF54" s="1076"/>
      <c r="CG54" s="1076"/>
      <c r="CH54" s="1076"/>
      <c r="CI54" s="1076"/>
      <c r="CJ54" s="1076"/>
    </row>
    <row r="55" ht="19.5" customHeight="1" spans="2:88">
      <c r="B55" s="884">
        <v>46061</v>
      </c>
      <c r="C55" s="885"/>
      <c r="D55" s="886"/>
      <c r="E55" s="881"/>
      <c r="F55" s="882"/>
      <c r="G55" s="883"/>
      <c r="H55" s="870" t="s">
        <v>135</v>
      </c>
      <c r="I55" s="906"/>
      <c r="J55" s="906"/>
      <c r="K55" s="870" t="s">
        <v>136</v>
      </c>
      <c r="L55" s="906"/>
      <c r="M55" s="906"/>
      <c r="N55" s="906"/>
      <c r="O55" s="917" t="s">
        <v>141</v>
      </c>
      <c r="P55" s="917"/>
      <c r="Q55" s="917"/>
      <c r="R55" s="917"/>
      <c r="S55" s="917"/>
      <c r="T55" s="917"/>
      <c r="U55" s="917"/>
      <c r="V55" s="917"/>
      <c r="W55" s="917"/>
      <c r="X55" s="917"/>
      <c r="Y55" s="881"/>
      <c r="Z55" s="882"/>
      <c r="AA55" s="883"/>
      <c r="AB55" s="870" t="s">
        <v>135</v>
      </c>
      <c r="AC55" s="906"/>
      <c r="AD55" s="906"/>
      <c r="AE55" s="870" t="s">
        <v>136</v>
      </c>
      <c r="AF55" s="906"/>
      <c r="AG55" s="906"/>
      <c r="AH55" s="907"/>
      <c r="AI55" s="1036" t="s">
        <v>145</v>
      </c>
      <c r="AJ55" s="1037"/>
      <c r="AK55" s="1037"/>
      <c r="AL55" s="1037"/>
      <c r="AM55" s="1037"/>
      <c r="AN55" s="1037"/>
      <c r="AO55" s="1037"/>
      <c r="AP55" s="1037"/>
      <c r="AQ55" s="1037"/>
      <c r="AR55" s="1037"/>
      <c r="AS55" s="1037"/>
      <c r="AT55" s="1037"/>
      <c r="AU55" s="1088"/>
      <c r="AZ55" s="1076"/>
      <c r="BA55" s="1076"/>
      <c r="BB55" s="1076"/>
      <c r="BC55" s="1076"/>
      <c r="BD55" s="1076"/>
      <c r="BE55" s="1076"/>
      <c r="BF55" s="1076"/>
      <c r="BG55" s="1076"/>
      <c r="BH55" s="1076"/>
      <c r="BJ55" s="1076"/>
      <c r="BK55" s="1076"/>
      <c r="BL55" s="1076"/>
      <c r="BM55" s="1076"/>
      <c r="BN55" s="1076"/>
      <c r="BO55" s="1076"/>
      <c r="BP55" s="1076"/>
      <c r="BQ55" s="1076"/>
      <c r="BR55" s="1076"/>
      <c r="BS55" s="1076"/>
      <c r="BT55" s="1076"/>
      <c r="BU55" s="1076"/>
      <c r="BV55" s="1076"/>
      <c r="BW55" s="1076"/>
      <c r="BX55" s="1076"/>
      <c r="BY55" s="1076"/>
      <c r="BZ55" s="1076"/>
      <c r="CA55" s="1076"/>
      <c r="CB55" s="1076"/>
      <c r="CC55" s="1076"/>
      <c r="CD55" s="1076"/>
      <c r="CE55" s="1076"/>
      <c r="CF55" s="1076"/>
      <c r="CG55" s="1076"/>
      <c r="CH55" s="1076"/>
      <c r="CI55" s="1076"/>
      <c r="CJ55" s="1076"/>
    </row>
    <row r="56" ht="19.5" customHeight="1" spans="2:88">
      <c r="B56" s="871" t="s">
        <v>138</v>
      </c>
      <c r="C56" s="872"/>
      <c r="D56" s="873"/>
      <c r="E56" s="874"/>
      <c r="F56" s="875"/>
      <c r="G56" s="876"/>
      <c r="H56" s="877" t="s">
        <v>135</v>
      </c>
      <c r="I56" s="910"/>
      <c r="J56" s="910"/>
      <c r="K56" s="877"/>
      <c r="L56" s="910"/>
      <c r="M56" s="910"/>
      <c r="N56" s="910"/>
      <c r="O56" s="918"/>
      <c r="P56" s="918"/>
      <c r="Q56" s="918"/>
      <c r="R56" s="918"/>
      <c r="S56" s="918"/>
      <c r="T56" s="918"/>
      <c r="U56" s="918"/>
      <c r="V56" s="918"/>
      <c r="W56" s="918"/>
      <c r="X56" s="918"/>
      <c r="Y56" s="874"/>
      <c r="Z56" s="875"/>
      <c r="AA56" s="876"/>
      <c r="AB56" s="877" t="s">
        <v>135</v>
      </c>
      <c r="AC56" s="910"/>
      <c r="AD56" s="910"/>
      <c r="AE56" s="877"/>
      <c r="AF56" s="910"/>
      <c r="AG56" s="910"/>
      <c r="AH56" s="910"/>
      <c r="AI56" s="1036" t="s">
        <v>146</v>
      </c>
      <c r="AJ56" s="1037"/>
      <c r="AK56" s="1037"/>
      <c r="AL56" s="1037"/>
      <c r="AM56" s="1037"/>
      <c r="AN56" s="1037"/>
      <c r="AO56" s="1037"/>
      <c r="AP56" s="1037"/>
      <c r="AQ56" s="1037"/>
      <c r="AR56" s="1037"/>
      <c r="AS56" s="1037"/>
      <c r="AT56" s="1037"/>
      <c r="AU56" s="1088"/>
      <c r="AZ56" s="1076"/>
      <c r="BA56" s="1076"/>
      <c r="BB56" s="1076"/>
      <c r="BC56" s="1076"/>
      <c r="BD56" s="1076"/>
      <c r="BE56" s="1076"/>
      <c r="BF56" s="1076"/>
      <c r="BG56" s="1076"/>
      <c r="BH56" s="1076"/>
      <c r="BI56" s="1076"/>
      <c r="BJ56" s="1076"/>
      <c r="BK56" s="1076"/>
      <c r="BL56" s="1076"/>
      <c r="BM56" s="1076"/>
      <c r="BN56" s="1076"/>
      <c r="BO56" s="1076"/>
      <c r="BP56" s="1076"/>
      <c r="BQ56" s="1076"/>
      <c r="BR56" s="1076"/>
      <c r="BS56" s="1076"/>
      <c r="BT56" s="1076"/>
      <c r="BU56" s="1076"/>
      <c r="BV56" s="1076"/>
      <c r="BW56" s="1076"/>
      <c r="BX56" s="1076"/>
      <c r="BY56" s="1076"/>
      <c r="BZ56" s="1076"/>
      <c r="CA56" s="1076"/>
      <c r="CB56" s="1076"/>
      <c r="CC56" s="1076"/>
      <c r="CD56" s="1076"/>
      <c r="CE56" s="1076"/>
      <c r="CF56" s="1076"/>
      <c r="CG56" s="1076"/>
      <c r="CH56" s="1076"/>
      <c r="CI56" s="1076"/>
      <c r="CJ56" s="1076"/>
    </row>
    <row r="57" ht="19.5" customHeight="1" spans="2:88">
      <c r="B57" s="884">
        <v>46062</v>
      </c>
      <c r="C57" s="885"/>
      <c r="D57" s="886"/>
      <c r="E57" s="881"/>
      <c r="F57" s="882"/>
      <c r="G57" s="883"/>
      <c r="H57" s="870" t="s">
        <v>135</v>
      </c>
      <c r="I57" s="906"/>
      <c r="J57" s="906"/>
      <c r="K57" s="870" t="s">
        <v>136</v>
      </c>
      <c r="L57" s="906"/>
      <c r="M57" s="906"/>
      <c r="N57" s="907"/>
      <c r="O57" s="908"/>
      <c r="P57" s="909"/>
      <c r="Q57" s="953"/>
      <c r="R57" s="870" t="s">
        <v>135</v>
      </c>
      <c r="S57" s="906"/>
      <c r="T57" s="906"/>
      <c r="U57" s="870" t="s">
        <v>136</v>
      </c>
      <c r="V57" s="906"/>
      <c r="W57" s="906"/>
      <c r="X57" s="907"/>
      <c r="Y57" s="881"/>
      <c r="Z57" s="882"/>
      <c r="AA57" s="883"/>
      <c r="AB57" s="870" t="s">
        <v>135</v>
      </c>
      <c r="AC57" s="906"/>
      <c r="AD57" s="906"/>
      <c r="AE57" s="870" t="s">
        <v>136</v>
      </c>
      <c r="AF57" s="906"/>
      <c r="AG57" s="906"/>
      <c r="AH57" s="907"/>
      <c r="AI57" s="1036" t="s">
        <v>147</v>
      </c>
      <c r="AJ57" s="1037"/>
      <c r="AK57" s="1037"/>
      <c r="AL57" s="1037"/>
      <c r="AM57" s="1037"/>
      <c r="AN57" s="1037"/>
      <c r="AO57" s="1037"/>
      <c r="AP57" s="1037"/>
      <c r="AQ57" s="1037"/>
      <c r="AR57" s="1037"/>
      <c r="AS57" s="1037"/>
      <c r="AT57" s="1037"/>
      <c r="AU57" s="1088"/>
      <c r="AZ57" s="1076"/>
      <c r="BA57" s="1076"/>
      <c r="BB57" s="1076"/>
      <c r="BC57" s="1076"/>
      <c r="BD57" s="1076"/>
      <c r="BE57" s="1076"/>
      <c r="BF57" s="1076"/>
      <c r="BG57" s="1076"/>
      <c r="BH57" s="1076"/>
      <c r="BI57" s="1076"/>
      <c r="BJ57" s="1076"/>
      <c r="BK57" s="1076"/>
      <c r="BL57" s="1076"/>
      <c r="BM57" s="1076"/>
      <c r="BN57" s="1076"/>
      <c r="BO57" s="1076"/>
      <c r="BP57" s="1076"/>
      <c r="BQ57" s="1076"/>
      <c r="BR57" s="1076"/>
      <c r="BS57" s="1076"/>
      <c r="BT57" s="1076"/>
      <c r="BU57" s="1076"/>
      <c r="BV57" s="1076"/>
      <c r="BW57" s="1076"/>
      <c r="BX57" s="1076"/>
      <c r="BY57" s="1076"/>
      <c r="BZ57" s="1076"/>
      <c r="CA57" s="1076"/>
      <c r="CB57" s="1076"/>
      <c r="CC57" s="1076"/>
      <c r="CD57" s="1076"/>
      <c r="CE57" s="1076"/>
      <c r="CF57" s="1076"/>
      <c r="CG57" s="1076"/>
      <c r="CH57" s="1076"/>
      <c r="CI57" s="1076"/>
      <c r="CJ57" s="1076"/>
    </row>
    <row r="58" ht="19.5" customHeight="1" spans="2:88">
      <c r="B58" s="871" t="s">
        <v>138</v>
      </c>
      <c r="C58" s="872"/>
      <c r="D58" s="873"/>
      <c r="E58" s="887"/>
      <c r="F58" s="888"/>
      <c r="G58" s="889"/>
      <c r="H58" s="890" t="s">
        <v>135</v>
      </c>
      <c r="I58" s="919"/>
      <c r="J58" s="919"/>
      <c r="K58" s="890"/>
      <c r="L58" s="919"/>
      <c r="M58" s="919"/>
      <c r="N58" s="920"/>
      <c r="O58" s="921"/>
      <c r="P58" s="919"/>
      <c r="Q58" s="957"/>
      <c r="R58" s="890" t="s">
        <v>135</v>
      </c>
      <c r="S58" s="919"/>
      <c r="T58" s="919"/>
      <c r="U58" s="890"/>
      <c r="V58" s="919"/>
      <c r="W58" s="919"/>
      <c r="X58" s="920"/>
      <c r="Y58" s="887"/>
      <c r="Z58" s="888"/>
      <c r="AA58" s="889"/>
      <c r="AB58" s="890" t="s">
        <v>135</v>
      </c>
      <c r="AC58" s="919"/>
      <c r="AD58" s="919"/>
      <c r="AE58" s="890"/>
      <c r="AF58" s="919"/>
      <c r="AG58" s="919"/>
      <c r="AH58" s="919"/>
      <c r="AI58" s="1036" t="s">
        <v>148</v>
      </c>
      <c r="AJ58" s="1037"/>
      <c r="AK58" s="1037"/>
      <c r="AL58" s="1037"/>
      <c r="AM58" s="1037"/>
      <c r="AN58" s="1037"/>
      <c r="AO58" s="1037"/>
      <c r="AP58" s="1037"/>
      <c r="AQ58" s="1037"/>
      <c r="AR58" s="1037"/>
      <c r="AS58" s="1037"/>
      <c r="AT58" s="1037"/>
      <c r="AU58" s="1088"/>
      <c r="AZ58" s="1076"/>
      <c r="BA58" s="1076"/>
      <c r="BB58" s="1076"/>
      <c r="BC58" s="1076"/>
      <c r="BD58" s="1076"/>
      <c r="BE58" s="1076"/>
      <c r="BF58" s="1076"/>
      <c r="BG58" s="1076"/>
      <c r="BH58" s="1076"/>
      <c r="BI58" s="1076"/>
      <c r="BJ58" s="1076"/>
      <c r="BK58" s="1076"/>
      <c r="BL58" s="1076"/>
      <c r="BM58" s="1076"/>
      <c r="BN58" s="1076"/>
      <c r="BO58" s="1076"/>
      <c r="BP58" s="1076"/>
      <c r="BQ58" s="1076"/>
      <c r="BR58" s="1076"/>
      <c r="BS58" s="1076"/>
      <c r="BT58" s="1076"/>
      <c r="BU58" s="1076"/>
      <c r="BV58" s="1076"/>
      <c r="BW58" s="1076"/>
      <c r="BX58" s="1076"/>
      <c r="BY58" s="1076"/>
      <c r="BZ58" s="1076"/>
      <c r="CA58" s="1076"/>
      <c r="CB58" s="1076"/>
      <c r="CC58" s="1076"/>
      <c r="CD58" s="1076"/>
      <c r="CE58" s="1076"/>
      <c r="CF58" s="1076"/>
      <c r="CG58" s="1076"/>
      <c r="CH58" s="1076"/>
      <c r="CI58" s="1076"/>
      <c r="CJ58" s="1076"/>
    </row>
    <row r="59" ht="19.5" customHeight="1" spans="2:88">
      <c r="B59" s="884">
        <v>46063</v>
      </c>
      <c r="C59" s="885"/>
      <c r="D59" s="886"/>
      <c r="E59" s="881"/>
      <c r="F59" s="882"/>
      <c r="G59" s="883"/>
      <c r="H59" s="870" t="s">
        <v>135</v>
      </c>
      <c r="I59" s="906"/>
      <c r="J59" s="906"/>
      <c r="K59" s="870" t="s">
        <v>136</v>
      </c>
      <c r="L59" s="906"/>
      <c r="M59" s="906"/>
      <c r="N59" s="907"/>
      <c r="O59" s="908"/>
      <c r="P59" s="909"/>
      <c r="Q59" s="953"/>
      <c r="R59" s="870" t="s">
        <v>135</v>
      </c>
      <c r="S59" s="906"/>
      <c r="T59" s="906"/>
      <c r="U59" s="870" t="s">
        <v>136</v>
      </c>
      <c r="V59" s="906"/>
      <c r="W59" s="906"/>
      <c r="X59" s="907"/>
      <c r="Y59" s="867"/>
      <c r="Z59" s="868"/>
      <c r="AA59" s="869"/>
      <c r="AB59" s="870" t="s">
        <v>135</v>
      </c>
      <c r="AC59" s="906"/>
      <c r="AD59" s="906"/>
      <c r="AE59" s="870" t="s">
        <v>136</v>
      </c>
      <c r="AF59" s="906"/>
      <c r="AG59" s="906"/>
      <c r="AH59" s="907"/>
      <c r="AI59" s="1038" t="s">
        <v>149</v>
      </c>
      <c r="AJ59" s="1039"/>
      <c r="AK59" s="1039"/>
      <c r="AL59" s="1039"/>
      <c r="AM59" s="1039"/>
      <c r="AN59" s="1039"/>
      <c r="AO59" s="1039"/>
      <c r="AP59" s="1039"/>
      <c r="AQ59" s="1039"/>
      <c r="AR59" s="1039"/>
      <c r="AS59" s="1039"/>
      <c r="AT59" s="1039"/>
      <c r="AU59" s="1089"/>
      <c r="AZ59" s="1076"/>
      <c r="BA59" s="1076"/>
      <c r="BB59" s="1076"/>
      <c r="BC59" s="1076"/>
      <c r="BD59" s="1076"/>
      <c r="BE59" s="1076"/>
      <c r="BF59" s="1076"/>
      <c r="BG59" s="1076"/>
      <c r="BH59" s="1076"/>
      <c r="BI59" s="1076"/>
      <c r="BJ59" s="1076"/>
      <c r="BK59" s="1076"/>
      <c r="BL59" s="1076"/>
      <c r="BM59" s="1076"/>
      <c r="BN59" s="1076"/>
      <c r="BO59" s="1076"/>
      <c r="BP59" s="1076"/>
      <c r="BQ59" s="1076"/>
      <c r="BR59" s="1076"/>
      <c r="BS59" s="1076"/>
      <c r="BT59" s="1076"/>
      <c r="BU59" s="1076"/>
      <c r="BV59" s="1076"/>
      <c r="BW59" s="1076"/>
      <c r="BX59" s="1076"/>
      <c r="BY59" s="1076"/>
      <c r="BZ59" s="1076"/>
      <c r="CA59" s="1076"/>
      <c r="CB59" s="1076"/>
      <c r="CC59" s="1076"/>
      <c r="CD59" s="1076"/>
      <c r="CE59" s="1076"/>
      <c r="CF59" s="1076"/>
      <c r="CG59" s="1076"/>
      <c r="CH59" s="1076"/>
      <c r="CI59" s="1076"/>
      <c r="CJ59" s="1076"/>
    </row>
    <row r="60" ht="19.5" customHeight="1" spans="2:88">
      <c r="B60" s="871" t="s">
        <v>138</v>
      </c>
      <c r="C60" s="872"/>
      <c r="D60" s="873"/>
      <c r="E60" s="887"/>
      <c r="F60" s="888"/>
      <c r="G60" s="889"/>
      <c r="H60" s="890" t="s">
        <v>135</v>
      </c>
      <c r="I60" s="919"/>
      <c r="J60" s="919"/>
      <c r="K60" s="890"/>
      <c r="L60" s="919"/>
      <c r="M60" s="919"/>
      <c r="N60" s="920"/>
      <c r="O60" s="921"/>
      <c r="P60" s="919"/>
      <c r="Q60" s="957"/>
      <c r="R60" s="890" t="s">
        <v>135</v>
      </c>
      <c r="S60" s="919"/>
      <c r="T60" s="919"/>
      <c r="U60" s="890"/>
      <c r="V60" s="919"/>
      <c r="W60" s="919"/>
      <c r="X60" s="920"/>
      <c r="Y60" s="887"/>
      <c r="Z60" s="888"/>
      <c r="AA60" s="889"/>
      <c r="AB60" s="890" t="s">
        <v>135</v>
      </c>
      <c r="AC60" s="919"/>
      <c r="AD60" s="919"/>
      <c r="AE60" s="890"/>
      <c r="AF60" s="919"/>
      <c r="AG60" s="919"/>
      <c r="AH60" s="919"/>
      <c r="AI60" s="1038"/>
      <c r="AJ60" s="1039"/>
      <c r="AK60" s="1039"/>
      <c r="AL60" s="1039"/>
      <c r="AM60" s="1039"/>
      <c r="AN60" s="1039"/>
      <c r="AO60" s="1039"/>
      <c r="AP60" s="1039"/>
      <c r="AQ60" s="1039"/>
      <c r="AR60" s="1039"/>
      <c r="AS60" s="1039"/>
      <c r="AT60" s="1039"/>
      <c r="AU60" s="1089"/>
      <c r="AZ60" s="1076"/>
      <c r="BA60" s="1076"/>
      <c r="BB60" s="1076"/>
      <c r="BC60" s="1076"/>
      <c r="BD60" s="1076"/>
      <c r="BE60" s="1076"/>
      <c r="BF60" s="1076"/>
      <c r="BG60" s="1076"/>
      <c r="BH60" s="1076"/>
      <c r="BI60" s="1076"/>
      <c r="BJ60" s="1076"/>
      <c r="BK60" s="1076"/>
      <c r="BL60" s="1076"/>
      <c r="BM60" s="1076"/>
      <c r="BN60" s="1076"/>
      <c r="BO60" s="1076"/>
      <c r="BP60" s="1076"/>
      <c r="BQ60" s="1076"/>
      <c r="BR60" s="1076"/>
      <c r="BS60" s="1076"/>
      <c r="BT60" s="1076"/>
      <c r="BU60" s="1076"/>
      <c r="BV60" s="1076"/>
      <c r="BW60" s="1076"/>
      <c r="BX60" s="1076"/>
      <c r="BY60" s="1076"/>
      <c r="BZ60" s="1076"/>
      <c r="CA60" s="1076"/>
      <c r="CB60" s="1076"/>
      <c r="CC60" s="1076"/>
      <c r="CD60" s="1076"/>
      <c r="CE60" s="1076"/>
      <c r="CF60" s="1076"/>
      <c r="CG60" s="1076"/>
      <c r="CH60" s="1076"/>
      <c r="CI60" s="1076"/>
      <c r="CJ60" s="1076"/>
    </row>
    <row r="61" ht="18" customHeight="1" spans="2:88">
      <c r="B61" s="844" t="s">
        <v>150</v>
      </c>
      <c r="C61" s="845"/>
      <c r="D61" s="845"/>
      <c r="E61" s="845"/>
      <c r="F61" s="845"/>
      <c r="G61" s="845"/>
      <c r="H61" s="845"/>
      <c r="I61" s="845"/>
      <c r="J61" s="845"/>
      <c r="K61" s="845"/>
      <c r="L61" s="845"/>
      <c r="M61" s="845"/>
      <c r="N61" s="845"/>
      <c r="O61" s="845"/>
      <c r="P61" s="845"/>
      <c r="Q61" s="845"/>
      <c r="R61" s="845"/>
      <c r="S61" s="845"/>
      <c r="T61" s="845"/>
      <c r="U61" s="845"/>
      <c r="V61" s="845"/>
      <c r="W61" s="845"/>
      <c r="X61" s="845"/>
      <c r="Y61" s="845"/>
      <c r="Z61" s="845"/>
      <c r="AA61" s="845"/>
      <c r="AB61" s="845"/>
      <c r="AC61" s="845"/>
      <c r="AD61" s="845"/>
      <c r="AE61" s="845"/>
      <c r="AF61" s="845"/>
      <c r="AG61" s="845"/>
      <c r="AH61" s="845"/>
      <c r="AI61" s="845"/>
      <c r="AJ61" s="845"/>
      <c r="AK61" s="845"/>
      <c r="AL61" s="845"/>
      <c r="AM61" s="845"/>
      <c r="AN61" s="845"/>
      <c r="AO61" s="845"/>
      <c r="AP61" s="845"/>
      <c r="AQ61" s="845"/>
      <c r="AR61" s="845"/>
      <c r="AS61" s="845"/>
      <c r="AT61" s="845"/>
      <c r="AU61" s="1090"/>
      <c r="AZ61" s="1076"/>
      <c r="BA61" s="1076"/>
      <c r="BB61" s="1076"/>
      <c r="BC61" s="1076"/>
      <c r="BD61" s="1076"/>
      <c r="BE61" s="1076"/>
      <c r="BF61" s="1076"/>
      <c r="BG61" s="1076"/>
      <c r="BH61" s="1076"/>
      <c r="BI61" s="1076"/>
      <c r="BJ61" s="1076"/>
      <c r="BK61" s="1076"/>
      <c r="BL61" s="1076"/>
      <c r="BM61" s="1076"/>
      <c r="BN61" s="1076"/>
      <c r="BO61" s="1076"/>
      <c r="BP61" s="1076"/>
      <c r="BQ61" s="1076"/>
      <c r="BR61" s="1076"/>
      <c r="BS61" s="1076"/>
      <c r="BT61" s="1076"/>
      <c r="BU61" s="1076"/>
      <c r="BV61" s="1076"/>
      <c r="BW61" s="1076"/>
      <c r="BX61" s="1076"/>
      <c r="BY61" s="1076"/>
      <c r="BZ61" s="1076"/>
      <c r="CA61" s="1076"/>
      <c r="CB61" s="1076"/>
      <c r="CC61" s="1076"/>
      <c r="CD61" s="1076"/>
      <c r="CE61" s="1076"/>
      <c r="CF61" s="1076"/>
      <c r="CG61" s="1076"/>
      <c r="CH61" s="1076"/>
      <c r="CI61" s="1076"/>
      <c r="CJ61" s="1076"/>
    </row>
    <row r="62" ht="19.5" customHeight="1" spans="2:88">
      <c r="B62" s="846" t="s">
        <v>151</v>
      </c>
      <c r="C62" s="847"/>
      <c r="D62" s="847"/>
      <c r="E62" s="847"/>
      <c r="F62" s="847"/>
      <c r="G62" s="847"/>
      <c r="H62" s="847"/>
      <c r="I62" s="847"/>
      <c r="J62" s="847"/>
      <c r="K62" s="847"/>
      <c r="L62" s="847"/>
      <c r="M62" s="847"/>
      <c r="N62" s="847"/>
      <c r="O62" s="847"/>
      <c r="P62" s="847"/>
      <c r="Q62" s="847"/>
      <c r="R62" s="847"/>
      <c r="S62" s="847"/>
      <c r="T62" s="847"/>
      <c r="U62" s="847"/>
      <c r="V62" s="847"/>
      <c r="W62" s="847"/>
      <c r="X62" s="847"/>
      <c r="Y62" s="847"/>
      <c r="Z62" s="847"/>
      <c r="AA62" s="847"/>
      <c r="AB62" s="841"/>
      <c r="AC62" s="841"/>
      <c r="AD62" s="847"/>
      <c r="AE62" s="847"/>
      <c r="AF62" s="847"/>
      <c r="AG62" s="847"/>
      <c r="AH62" s="847"/>
      <c r="AI62" s="847"/>
      <c r="AJ62" s="847"/>
      <c r="AK62" s="847"/>
      <c r="AL62" s="847"/>
      <c r="AM62" s="847"/>
      <c r="AN62" s="847"/>
      <c r="AO62" s="847"/>
      <c r="AP62" s="847"/>
      <c r="AQ62" s="847"/>
      <c r="AR62" s="847"/>
      <c r="AS62" s="847"/>
      <c r="AT62" s="847"/>
      <c r="AU62" s="1002"/>
      <c r="AZ62" s="1076"/>
      <c r="BA62" s="1076"/>
      <c r="BB62" s="1076"/>
      <c r="BC62" s="1076"/>
      <c r="BD62" s="1076"/>
      <c r="BE62" s="1076"/>
      <c r="BF62" s="1076"/>
      <c r="BG62" s="1076"/>
      <c r="BH62" s="1076"/>
      <c r="BI62" s="1076"/>
      <c r="BJ62" s="1076"/>
      <c r="BK62" s="1076"/>
      <c r="BL62" s="1076"/>
      <c r="BM62" s="1076"/>
      <c r="BN62" s="1076"/>
      <c r="BO62" s="1076"/>
      <c r="BP62" s="1076"/>
      <c r="BQ62" s="1076"/>
      <c r="BR62" s="1076"/>
      <c r="BS62" s="1076"/>
      <c r="BT62" s="1076"/>
      <c r="BU62" s="1076"/>
      <c r="BV62" s="1076"/>
      <c r="BW62" s="1076"/>
      <c r="BX62" s="1076"/>
      <c r="BY62" s="1076"/>
      <c r="BZ62" s="1076"/>
      <c r="CA62" s="1076"/>
      <c r="CB62" s="1076"/>
      <c r="CC62" s="1076"/>
      <c r="CD62" s="1076"/>
      <c r="CE62" s="1076"/>
      <c r="CF62" s="1076"/>
      <c r="CG62" s="1076"/>
      <c r="CH62" s="1076"/>
      <c r="CI62" s="1076"/>
      <c r="CJ62" s="1076"/>
    </row>
    <row r="63" ht="19.5" customHeight="1" spans="2:88">
      <c r="B63" s="846"/>
      <c r="C63" s="847"/>
      <c r="D63" s="847"/>
      <c r="E63" s="847"/>
      <c r="F63" s="847"/>
      <c r="G63" s="847"/>
      <c r="H63" s="847"/>
      <c r="I63" s="847"/>
      <c r="J63" s="847"/>
      <c r="K63" s="847"/>
      <c r="L63" s="847"/>
      <c r="M63" s="847"/>
      <c r="N63" s="847"/>
      <c r="O63" s="847"/>
      <c r="P63" s="847"/>
      <c r="Q63" s="847"/>
      <c r="R63" s="847"/>
      <c r="S63" s="847"/>
      <c r="T63" s="847"/>
      <c r="U63" s="847"/>
      <c r="V63" s="847"/>
      <c r="W63" s="847"/>
      <c r="X63" s="847"/>
      <c r="Y63" s="847"/>
      <c r="Z63" s="847"/>
      <c r="AA63" s="847"/>
      <c r="AB63" s="841"/>
      <c r="AC63" s="841"/>
      <c r="AD63" s="847"/>
      <c r="AE63" s="847"/>
      <c r="AF63" s="847"/>
      <c r="AG63" s="847"/>
      <c r="AH63" s="847"/>
      <c r="AI63" s="847"/>
      <c r="AJ63" s="847"/>
      <c r="AK63" s="847"/>
      <c r="AL63" s="847"/>
      <c r="AM63" s="847"/>
      <c r="AN63" s="847"/>
      <c r="AO63" s="847"/>
      <c r="AP63" s="847"/>
      <c r="AQ63" s="847"/>
      <c r="AR63" s="847"/>
      <c r="AS63" s="847"/>
      <c r="AT63" s="847"/>
      <c r="AU63" s="1002"/>
      <c r="AZ63" s="1076"/>
      <c r="BA63" s="1076"/>
      <c r="BB63" s="1076"/>
      <c r="BC63" s="1076"/>
      <c r="BD63" s="1076"/>
      <c r="BE63" s="1076"/>
      <c r="BF63" s="1076"/>
      <c r="BG63" s="1076"/>
      <c r="BH63" s="1076"/>
      <c r="BI63" s="1076"/>
      <c r="BJ63" s="1076"/>
      <c r="BK63" s="1076"/>
      <c r="BL63" s="1076"/>
      <c r="BM63" s="1076"/>
      <c r="BN63" s="1076"/>
      <c r="BO63" s="1076"/>
      <c r="BP63" s="1076"/>
      <c r="BQ63" s="1076"/>
      <c r="BR63" s="1076"/>
      <c r="BS63" s="1076"/>
      <c r="BT63" s="1076"/>
      <c r="BU63" s="1076"/>
      <c r="BV63" s="1076"/>
      <c r="BW63" s="1076"/>
      <c r="BX63" s="1076"/>
      <c r="BY63" s="1076"/>
      <c r="BZ63" s="1076"/>
      <c r="CA63" s="1076"/>
      <c r="CB63" s="1076"/>
      <c r="CC63" s="1076"/>
      <c r="CD63" s="1076"/>
      <c r="CE63" s="1076"/>
      <c r="CF63" s="1076"/>
      <c r="CG63" s="1076"/>
      <c r="CH63" s="1076"/>
      <c r="CI63" s="1076"/>
      <c r="CJ63" s="1076"/>
    </row>
    <row r="64" ht="19.5" customHeight="1" spans="2:88">
      <c r="B64" s="846"/>
      <c r="C64" s="847"/>
      <c r="D64" s="847"/>
      <c r="E64" s="847"/>
      <c r="F64" s="847"/>
      <c r="G64" s="847"/>
      <c r="H64" s="847"/>
      <c r="I64" s="847"/>
      <c r="J64" s="847"/>
      <c r="K64" s="847"/>
      <c r="L64" s="847"/>
      <c r="M64" s="847"/>
      <c r="N64" s="847"/>
      <c r="O64" s="847"/>
      <c r="P64" s="847"/>
      <c r="Q64" s="847"/>
      <c r="R64" s="847"/>
      <c r="S64" s="847"/>
      <c r="T64" s="847"/>
      <c r="U64" s="847"/>
      <c r="V64" s="847"/>
      <c r="W64" s="847"/>
      <c r="X64" s="847"/>
      <c r="Y64" s="847"/>
      <c r="Z64" s="847"/>
      <c r="AA64" s="847"/>
      <c r="AB64" s="841"/>
      <c r="AC64" s="841"/>
      <c r="AD64" s="847"/>
      <c r="AE64" s="847"/>
      <c r="AF64" s="847"/>
      <c r="AG64" s="847"/>
      <c r="AH64" s="847"/>
      <c r="AI64" s="847"/>
      <c r="AJ64" s="847"/>
      <c r="AK64" s="847"/>
      <c r="AL64" s="847"/>
      <c r="AM64" s="847"/>
      <c r="AN64" s="847"/>
      <c r="AO64" s="847"/>
      <c r="AP64" s="847"/>
      <c r="AQ64" s="847"/>
      <c r="AR64" s="847"/>
      <c r="AS64" s="847"/>
      <c r="AT64" s="847"/>
      <c r="AU64" s="1002"/>
      <c r="AZ64" s="1076"/>
      <c r="BA64" s="1076"/>
      <c r="BB64" s="1076"/>
      <c r="BC64" s="1076"/>
      <c r="BD64" s="1076"/>
      <c r="BE64" s="1076"/>
      <c r="BF64" s="1076"/>
      <c r="BG64" s="1076"/>
      <c r="BH64" s="1076"/>
      <c r="BI64" s="1076"/>
      <c r="BJ64" s="1076"/>
      <c r="BK64" s="1076"/>
      <c r="BL64" s="1076"/>
      <c r="BM64" s="1076"/>
      <c r="BN64" s="1076"/>
      <c r="BO64" s="1076"/>
      <c r="BP64" s="1076"/>
      <c r="BQ64" s="1076"/>
      <c r="BR64" s="1076"/>
      <c r="BS64" s="1076"/>
      <c r="BT64" s="1076"/>
      <c r="BU64" s="1076"/>
      <c r="BV64" s="1076"/>
      <c r="BW64" s="1076"/>
      <c r="BX64" s="1076"/>
      <c r="BY64" s="1076"/>
      <c r="BZ64" s="1076"/>
      <c r="CA64" s="1076"/>
      <c r="CB64" s="1076"/>
      <c r="CC64" s="1076"/>
      <c r="CD64" s="1076"/>
      <c r="CE64" s="1076"/>
      <c r="CF64" s="1076"/>
      <c r="CG64" s="1076"/>
      <c r="CH64" s="1076"/>
      <c r="CI64" s="1076"/>
      <c r="CJ64" s="1076"/>
    </row>
    <row r="65" ht="19.5" customHeight="1" spans="2:88">
      <c r="B65" s="1093"/>
      <c r="C65" s="1094"/>
      <c r="D65" s="1094"/>
      <c r="E65" s="1094"/>
      <c r="F65" s="1094"/>
      <c r="G65" s="1094"/>
      <c r="H65" s="1094"/>
      <c r="I65" s="1094"/>
      <c r="J65" s="1094"/>
      <c r="K65" s="1094"/>
      <c r="L65" s="1094"/>
      <c r="M65" s="1094"/>
      <c r="N65" s="1094"/>
      <c r="O65" s="1094"/>
      <c r="P65" s="1094"/>
      <c r="Q65" s="1094"/>
      <c r="R65" s="1094"/>
      <c r="S65" s="1094"/>
      <c r="T65" s="1094"/>
      <c r="U65" s="1094"/>
      <c r="V65" s="1094"/>
      <c r="W65" s="1094"/>
      <c r="X65" s="1094"/>
      <c r="Y65" s="1094"/>
      <c r="Z65" s="1094"/>
      <c r="AA65" s="1094"/>
      <c r="AB65" s="1188"/>
      <c r="AC65" s="1188"/>
      <c r="AD65" s="1094"/>
      <c r="AE65" s="1094"/>
      <c r="AF65" s="1094"/>
      <c r="AG65" s="1094"/>
      <c r="AH65" s="1094"/>
      <c r="AI65" s="1094"/>
      <c r="AJ65" s="1094"/>
      <c r="AK65" s="1094"/>
      <c r="AL65" s="1094"/>
      <c r="AM65" s="1094"/>
      <c r="AN65" s="1094"/>
      <c r="AO65" s="1094"/>
      <c r="AP65" s="1094"/>
      <c r="AQ65" s="1094"/>
      <c r="AR65" s="1094"/>
      <c r="AS65" s="1094"/>
      <c r="AT65" s="1094"/>
      <c r="AU65" s="1204"/>
      <c r="AZ65" s="1076"/>
      <c r="BA65" s="1076"/>
      <c r="BB65" s="1076"/>
      <c r="BC65" s="1076"/>
      <c r="BD65" s="1076"/>
      <c r="BE65" s="1076"/>
      <c r="BF65" s="1076"/>
      <c r="BG65" s="1076"/>
      <c r="BH65" s="1076"/>
      <c r="BI65" s="1076"/>
      <c r="BJ65" s="1076"/>
      <c r="BK65" s="1076"/>
      <c r="BL65" s="1076"/>
      <c r="BM65" s="1076"/>
      <c r="BN65" s="1076"/>
      <c r="BO65" s="1076"/>
      <c r="BP65" s="1076"/>
      <c r="BQ65" s="1076"/>
      <c r="BR65" s="1076"/>
      <c r="BS65" s="1076"/>
      <c r="BT65" s="1076"/>
      <c r="BU65" s="1076"/>
      <c r="BV65" s="1076"/>
      <c r="BW65" s="1076"/>
      <c r="BX65" s="1076"/>
      <c r="BY65" s="1076"/>
      <c r="BZ65" s="1076"/>
      <c r="CA65" s="1076"/>
      <c r="CB65" s="1076"/>
      <c r="CC65" s="1076"/>
      <c r="CD65" s="1076"/>
      <c r="CE65" s="1076"/>
      <c r="CF65" s="1076"/>
      <c r="CG65" s="1076"/>
      <c r="CH65" s="1076"/>
      <c r="CI65" s="1076"/>
      <c r="CJ65" s="1076"/>
    </row>
    <row r="66" ht="18" customHeight="1" spans="2:88">
      <c r="B66" s="1095" t="s">
        <v>152</v>
      </c>
      <c r="C66" s="1096"/>
      <c r="D66" s="1096"/>
      <c r="E66" s="1096"/>
      <c r="F66" s="1096"/>
      <c r="G66" s="1096"/>
      <c r="H66" s="1096"/>
      <c r="I66" s="1096"/>
      <c r="J66" s="1096"/>
      <c r="K66" s="1096"/>
      <c r="L66" s="1096"/>
      <c r="M66" s="1096"/>
      <c r="N66" s="1096"/>
      <c r="O66" s="1096"/>
      <c r="P66" s="1096"/>
      <c r="Q66" s="1096"/>
      <c r="R66" s="1096"/>
      <c r="S66" s="1096"/>
      <c r="T66" s="1096"/>
      <c r="U66" s="1096"/>
      <c r="V66" s="1096"/>
      <c r="W66" s="1096"/>
      <c r="X66" s="1096"/>
      <c r="Y66" s="1096"/>
      <c r="Z66" s="1096"/>
      <c r="AA66" s="1096"/>
      <c r="AB66" s="1096"/>
      <c r="AC66" s="1096"/>
      <c r="AD66" s="1096"/>
      <c r="AE66" s="1096"/>
      <c r="AF66" s="1096"/>
      <c r="AG66" s="1096"/>
      <c r="AH66" s="1096"/>
      <c r="AI66" s="1096"/>
      <c r="AJ66" s="1096"/>
      <c r="AK66" s="1096"/>
      <c r="AL66" s="1096"/>
      <c r="AM66" s="1096"/>
      <c r="AN66" s="1096"/>
      <c r="AO66" s="1096"/>
      <c r="AP66" s="1096"/>
      <c r="AQ66" s="1096"/>
      <c r="AR66" s="1096"/>
      <c r="AS66" s="1096"/>
      <c r="AT66" s="1096"/>
      <c r="AU66" s="1205"/>
      <c r="AZ66" s="1076"/>
      <c r="BA66" s="1076"/>
      <c r="BB66" s="1076"/>
      <c r="BC66" s="1076"/>
      <c r="BD66" s="1076"/>
      <c r="BE66" s="1076"/>
      <c r="BF66" s="1076"/>
      <c r="BG66" s="1076"/>
      <c r="BH66" s="1076"/>
      <c r="BI66" s="1076"/>
      <c r="BJ66" s="1076"/>
      <c r="BK66" s="1076"/>
      <c r="BL66" s="1076"/>
      <c r="BM66" s="1076"/>
      <c r="BN66" s="1076"/>
      <c r="BO66" s="1076"/>
      <c r="BP66" s="1076"/>
      <c r="BQ66" s="1076"/>
      <c r="BR66" s="1076"/>
      <c r="BS66" s="1076"/>
      <c r="BT66" s="1076"/>
      <c r="BU66" s="1076"/>
      <c r="BV66" s="1076"/>
      <c r="BW66" s="1076"/>
      <c r="BX66" s="1076"/>
      <c r="BY66" s="1076"/>
      <c r="BZ66" s="1076"/>
      <c r="CA66" s="1076"/>
      <c r="CB66" s="1076"/>
      <c r="CC66" s="1076"/>
      <c r="CD66" s="1076"/>
      <c r="CE66" s="1076"/>
      <c r="CF66" s="1076"/>
      <c r="CG66" s="1076"/>
      <c r="CH66" s="1076"/>
      <c r="CI66" s="1076"/>
      <c r="CJ66" s="1076"/>
    </row>
    <row r="67" ht="19.5" customHeight="1" spans="2:88">
      <c r="B67" s="1097" t="s">
        <v>91</v>
      </c>
      <c r="C67" s="1098"/>
      <c r="D67" s="1098"/>
      <c r="E67" s="1099" t="s">
        <v>153</v>
      </c>
      <c r="F67" s="1099"/>
      <c r="G67" s="1100"/>
      <c r="H67" s="857" t="s">
        <v>154</v>
      </c>
      <c r="I67" s="858"/>
      <c r="J67" s="858"/>
      <c r="K67" s="858"/>
      <c r="L67" s="862"/>
      <c r="M67" s="863" t="s">
        <v>93</v>
      </c>
      <c r="N67" s="858"/>
      <c r="O67" s="858"/>
      <c r="P67" s="862"/>
      <c r="Q67" s="863" t="s">
        <v>155</v>
      </c>
      <c r="R67" s="858"/>
      <c r="S67" s="903"/>
      <c r="T67" s="857" t="s">
        <v>156</v>
      </c>
      <c r="U67" s="858"/>
      <c r="V67" s="858"/>
      <c r="W67" s="858"/>
      <c r="X67" s="1048"/>
      <c r="Y67" s="1097" t="s">
        <v>91</v>
      </c>
      <c r="Z67" s="1098"/>
      <c r="AA67" s="1098"/>
      <c r="AB67" s="1099" t="s">
        <v>153</v>
      </c>
      <c r="AC67" s="1099"/>
      <c r="AD67" s="1099"/>
      <c r="AE67" s="857" t="s">
        <v>157</v>
      </c>
      <c r="AF67" s="858"/>
      <c r="AG67" s="858"/>
      <c r="AH67" s="858"/>
      <c r="AI67" s="862"/>
      <c r="AJ67" s="863" t="s">
        <v>93</v>
      </c>
      <c r="AK67" s="858"/>
      <c r="AL67" s="858"/>
      <c r="AM67" s="862"/>
      <c r="AN67" s="863" t="s">
        <v>155</v>
      </c>
      <c r="AO67" s="858"/>
      <c r="AP67" s="903"/>
      <c r="AQ67" s="857" t="s">
        <v>156</v>
      </c>
      <c r="AR67" s="858"/>
      <c r="AS67" s="858"/>
      <c r="AT67" s="858"/>
      <c r="AU67" s="1048"/>
      <c r="AZ67" s="1076"/>
      <c r="BA67" s="1076"/>
      <c r="BB67" s="1076"/>
      <c r="BC67" s="1076"/>
      <c r="BD67" s="1076"/>
      <c r="BE67" s="1076"/>
      <c r="BF67" s="1076"/>
      <c r="BG67" s="1076"/>
      <c r="BH67" s="1076"/>
      <c r="BI67" s="1076"/>
      <c r="BJ67" s="1076"/>
      <c r="BK67" s="1076"/>
      <c r="BL67" s="1076"/>
      <c r="BM67" s="1076"/>
      <c r="BN67" s="1076"/>
      <c r="BO67" s="1076"/>
      <c r="BP67" s="1076"/>
      <c r="BQ67" s="1076"/>
      <c r="BR67" s="1076"/>
      <c r="BS67" s="1076"/>
      <c r="BT67" s="1076"/>
      <c r="BU67" s="1076"/>
      <c r="BV67" s="1076"/>
      <c r="BW67" s="1076"/>
      <c r="BX67" s="1076"/>
      <c r="BY67" s="1076"/>
      <c r="BZ67" s="1076"/>
      <c r="CA67" s="1076"/>
      <c r="CB67" s="1076"/>
      <c r="CC67" s="1076"/>
      <c r="CD67" s="1076"/>
      <c r="CE67" s="1076"/>
      <c r="CF67" s="1076"/>
      <c r="CG67" s="1076"/>
      <c r="CH67" s="1076"/>
      <c r="CI67" s="1076"/>
      <c r="CJ67" s="1076"/>
    </row>
    <row r="68" ht="19.5" customHeight="1" spans="2:88">
      <c r="B68" s="1101">
        <v>46059</v>
      </c>
      <c r="C68" s="1102"/>
      <c r="D68" s="1102"/>
      <c r="E68" s="1103">
        <v>0.791666666666667</v>
      </c>
      <c r="F68" s="1104"/>
      <c r="G68" s="1104"/>
      <c r="H68" s="1105" t="s">
        <v>139</v>
      </c>
      <c r="I68" s="1146"/>
      <c r="J68" s="1146"/>
      <c r="K68" s="1146"/>
      <c r="L68" s="1147"/>
      <c r="M68" s="1148">
        <v>4400</v>
      </c>
      <c r="N68" s="1149"/>
      <c r="O68" s="1149"/>
      <c r="P68" s="1150"/>
      <c r="Q68" s="1176"/>
      <c r="R68" s="1177"/>
      <c r="S68" s="1178"/>
      <c r="T68" s="1105" t="s">
        <v>158</v>
      </c>
      <c r="U68" s="1146"/>
      <c r="V68" s="1146"/>
      <c r="W68" s="1146"/>
      <c r="X68" s="1179"/>
      <c r="Y68" s="1101" t="s">
        <v>81</v>
      </c>
      <c r="Z68" s="1102"/>
      <c r="AA68" s="1102"/>
      <c r="AB68" s="1189" t="s">
        <v>135</v>
      </c>
      <c r="AC68" s="1141"/>
      <c r="AD68" s="1141"/>
      <c r="AE68" s="1105"/>
      <c r="AF68" s="1146"/>
      <c r="AG68" s="1146"/>
      <c r="AH68" s="1146"/>
      <c r="AI68" s="1147"/>
      <c r="AJ68" s="1192"/>
      <c r="AK68" s="1146"/>
      <c r="AL68" s="1146"/>
      <c r="AM68" s="1147"/>
      <c r="AN68" s="1192"/>
      <c r="AO68" s="1146"/>
      <c r="AP68" s="1206"/>
      <c r="AQ68" s="1105"/>
      <c r="AR68" s="1146"/>
      <c r="AS68" s="1146"/>
      <c r="AT68" s="1146"/>
      <c r="AU68" s="1179"/>
      <c r="AZ68" s="1076"/>
      <c r="BA68" s="1076"/>
      <c r="BB68" s="1076"/>
      <c r="BC68" s="1076"/>
      <c r="BD68" s="1076"/>
      <c r="BE68" s="1076"/>
      <c r="BF68" s="1076"/>
      <c r="BG68" s="1076"/>
      <c r="BH68" s="1076"/>
      <c r="BI68" s="1076"/>
      <c r="BJ68" s="1076"/>
      <c r="BK68" s="1076"/>
      <c r="BL68" s="1076"/>
      <c r="BM68" s="1076"/>
      <c r="BN68" s="1076"/>
      <c r="BO68" s="1076"/>
      <c r="BP68" s="1076"/>
      <c r="BQ68" s="1076"/>
      <c r="BR68" s="1076"/>
      <c r="BS68" s="1076"/>
      <c r="BT68" s="1076"/>
      <c r="BU68" s="1076"/>
      <c r="BV68" s="1076"/>
      <c r="BW68" s="1076"/>
      <c r="BX68" s="1076"/>
      <c r="BY68" s="1076"/>
      <c r="BZ68" s="1076"/>
      <c r="CA68" s="1076"/>
      <c r="CB68" s="1076"/>
      <c r="CC68" s="1076"/>
      <c r="CD68" s="1076"/>
      <c r="CE68" s="1076"/>
      <c r="CF68" s="1076"/>
      <c r="CG68" s="1076"/>
      <c r="CH68" s="1076"/>
      <c r="CI68" s="1076"/>
      <c r="CJ68" s="1076"/>
    </row>
    <row r="69" ht="19.5" customHeight="1" spans="2:88">
      <c r="B69" s="1101">
        <v>46060</v>
      </c>
      <c r="C69" s="1102"/>
      <c r="D69" s="1102"/>
      <c r="E69" s="1103">
        <v>0.458333333333333</v>
      </c>
      <c r="F69" s="1104"/>
      <c r="G69" s="1104"/>
      <c r="H69" s="1106" t="s">
        <v>141</v>
      </c>
      <c r="I69" s="1151"/>
      <c r="J69" s="1152">
        <f>お弁当!E16</f>
        <v>0</v>
      </c>
      <c r="K69" s="1151" t="s">
        <v>159</v>
      </c>
      <c r="L69" s="1153"/>
      <c r="M69" s="1148" t="str">
        <f>IF(お弁当!E16="","",VLOOKUP(お弁当!E16,お弁当!N22:O28,2,0))</f>
        <v/>
      </c>
      <c r="N69" s="1149"/>
      <c r="O69" s="1149"/>
      <c r="P69" s="1150"/>
      <c r="Q69" s="1180" t="str">
        <f>IF(お弁当!E18="","",お弁当!E18)</f>
        <v/>
      </c>
      <c r="R69" s="1181"/>
      <c r="S69" s="1182"/>
      <c r="T69" s="1105" t="s">
        <v>160</v>
      </c>
      <c r="U69" s="1146"/>
      <c r="V69" s="1146"/>
      <c r="W69" s="1146"/>
      <c r="X69" s="1179"/>
      <c r="Y69" s="1101" t="s">
        <v>81</v>
      </c>
      <c r="Z69" s="1102"/>
      <c r="AA69" s="1102"/>
      <c r="AB69" s="1189" t="s">
        <v>135</v>
      </c>
      <c r="AC69" s="1141"/>
      <c r="AD69" s="1141"/>
      <c r="AE69" s="1105"/>
      <c r="AF69" s="1146"/>
      <c r="AG69" s="1146"/>
      <c r="AH69" s="1146"/>
      <c r="AI69" s="1147"/>
      <c r="AJ69" s="1192"/>
      <c r="AK69" s="1146"/>
      <c r="AL69" s="1146"/>
      <c r="AM69" s="1147"/>
      <c r="AN69" s="1192"/>
      <c r="AO69" s="1146"/>
      <c r="AP69" s="1206"/>
      <c r="AQ69" s="1105"/>
      <c r="AR69" s="1146"/>
      <c r="AS69" s="1146"/>
      <c r="AT69" s="1146"/>
      <c r="AU69" s="1179"/>
      <c r="AZ69" s="1076"/>
      <c r="BA69" s="1076"/>
      <c r="BB69" s="1076"/>
      <c r="BC69" s="1076"/>
      <c r="BD69" s="1076"/>
      <c r="BE69" s="1076"/>
      <c r="BF69" s="1076"/>
      <c r="BG69" s="1076"/>
      <c r="BH69" s="1076"/>
      <c r="BI69" s="1076"/>
      <c r="BJ69" s="1076"/>
      <c r="BK69" s="1076"/>
      <c r="BL69" s="1076"/>
      <c r="BM69" s="1076"/>
      <c r="BN69" s="1076"/>
      <c r="BO69" s="1076"/>
      <c r="BP69" s="1076"/>
      <c r="BQ69" s="1076"/>
      <c r="BR69" s="1076"/>
      <c r="BS69" s="1076"/>
      <c r="BT69" s="1076"/>
      <c r="BU69" s="1076"/>
      <c r="BV69" s="1076"/>
      <c r="BW69" s="1076"/>
      <c r="BX69" s="1076"/>
      <c r="BY69" s="1076"/>
      <c r="BZ69" s="1076"/>
      <c r="CA69" s="1076"/>
      <c r="CB69" s="1076"/>
      <c r="CC69" s="1076"/>
      <c r="CD69" s="1076"/>
      <c r="CE69" s="1076"/>
      <c r="CF69" s="1076"/>
      <c r="CG69" s="1076"/>
      <c r="CH69" s="1076"/>
      <c r="CI69" s="1076"/>
      <c r="CJ69" s="1076"/>
    </row>
    <row r="70" ht="19.5" customHeight="1" spans="2:88">
      <c r="B70" s="1101">
        <v>46061</v>
      </c>
      <c r="C70" s="1102"/>
      <c r="D70" s="1102"/>
      <c r="E70" s="1103">
        <v>0.458333333333333</v>
      </c>
      <c r="F70" s="1104"/>
      <c r="G70" s="1104"/>
      <c r="H70" s="1106" t="s">
        <v>141</v>
      </c>
      <c r="I70" s="1151"/>
      <c r="J70" s="1152">
        <f>お弁当!I16</f>
        <v>0</v>
      </c>
      <c r="K70" s="1151" t="s">
        <v>159</v>
      </c>
      <c r="L70" s="1153"/>
      <c r="M70" s="1148" t="str">
        <f>IF(お弁当!I16="","",VLOOKUP(お弁当!I16,お弁当!N23:O29,2,0))</f>
        <v/>
      </c>
      <c r="N70" s="1149"/>
      <c r="O70" s="1149"/>
      <c r="P70" s="1150"/>
      <c r="Q70" s="1180" t="str">
        <f>IF(お弁当!I18="","",お弁当!I18)</f>
        <v/>
      </c>
      <c r="R70" s="1181"/>
      <c r="S70" s="1182"/>
      <c r="T70" s="1105" t="s">
        <v>160</v>
      </c>
      <c r="U70" s="1146"/>
      <c r="V70" s="1146"/>
      <c r="W70" s="1146"/>
      <c r="X70" s="1179"/>
      <c r="Y70" s="1101" t="s">
        <v>81</v>
      </c>
      <c r="Z70" s="1102"/>
      <c r="AA70" s="1102"/>
      <c r="AB70" s="1189" t="s">
        <v>135</v>
      </c>
      <c r="AC70" s="1141"/>
      <c r="AD70" s="1141"/>
      <c r="AE70" s="1105"/>
      <c r="AF70" s="1146"/>
      <c r="AG70" s="1146"/>
      <c r="AH70" s="1146"/>
      <c r="AI70" s="1147"/>
      <c r="AJ70" s="1192"/>
      <c r="AK70" s="1146"/>
      <c r="AL70" s="1146"/>
      <c r="AM70" s="1147"/>
      <c r="AN70" s="1192"/>
      <c r="AO70" s="1146"/>
      <c r="AP70" s="1206"/>
      <c r="AQ70" s="1105"/>
      <c r="AR70" s="1146"/>
      <c r="AS70" s="1146"/>
      <c r="AT70" s="1146"/>
      <c r="AU70" s="1179"/>
      <c r="AZ70" s="1076"/>
      <c r="BA70" s="1076"/>
      <c r="BB70" s="1076"/>
      <c r="BC70" s="1076"/>
      <c r="BD70" s="1076"/>
      <c r="BE70" s="1076"/>
      <c r="BF70" s="1076"/>
      <c r="BG70" s="1076"/>
      <c r="BH70" s="1076"/>
      <c r="BI70" s="1076"/>
      <c r="BJ70" s="1076"/>
      <c r="BK70" s="1076"/>
      <c r="BL70" s="1076"/>
      <c r="BM70" s="1076"/>
      <c r="BN70" s="1076"/>
      <c r="BO70" s="1076"/>
      <c r="BP70" s="1076"/>
      <c r="BQ70" s="1076"/>
      <c r="BR70" s="1076"/>
      <c r="BS70" s="1076"/>
      <c r="BT70" s="1076"/>
      <c r="BU70" s="1076"/>
      <c r="BV70" s="1076"/>
      <c r="BW70" s="1076"/>
      <c r="BX70" s="1076"/>
      <c r="BY70" s="1076"/>
      <c r="BZ70" s="1076"/>
      <c r="CA70" s="1076"/>
      <c r="CB70" s="1076"/>
      <c r="CC70" s="1076"/>
      <c r="CD70" s="1076"/>
      <c r="CE70" s="1076"/>
      <c r="CF70" s="1076"/>
      <c r="CG70" s="1076"/>
      <c r="CH70" s="1076"/>
      <c r="CI70" s="1076"/>
      <c r="CJ70" s="1076"/>
    </row>
    <row r="71" ht="18" customHeight="1" spans="2:88">
      <c r="B71" s="852" t="s">
        <v>161</v>
      </c>
      <c r="C71" s="853"/>
      <c r="D71" s="853"/>
      <c r="E71" s="853"/>
      <c r="F71" s="853"/>
      <c r="G71" s="853"/>
      <c r="H71" s="853"/>
      <c r="I71" s="853"/>
      <c r="J71" s="853"/>
      <c r="K71" s="853"/>
      <c r="L71" s="853"/>
      <c r="M71" s="853"/>
      <c r="N71" s="853"/>
      <c r="O71" s="853"/>
      <c r="P71" s="853"/>
      <c r="Q71" s="853"/>
      <c r="R71" s="853"/>
      <c r="S71" s="853"/>
      <c r="T71" s="853"/>
      <c r="U71" s="853"/>
      <c r="V71" s="853"/>
      <c r="W71" s="853"/>
      <c r="X71" s="853"/>
      <c r="Y71" s="853"/>
      <c r="Z71" s="853"/>
      <c r="AA71" s="853"/>
      <c r="AB71" s="853"/>
      <c r="AC71" s="853"/>
      <c r="AD71" s="853"/>
      <c r="AE71" s="853"/>
      <c r="AF71" s="853"/>
      <c r="AG71" s="853"/>
      <c r="AH71" s="853"/>
      <c r="AI71" s="853"/>
      <c r="AJ71" s="853"/>
      <c r="AK71" s="853"/>
      <c r="AL71" s="853"/>
      <c r="AM71" s="853"/>
      <c r="AN71" s="853"/>
      <c r="AO71" s="853"/>
      <c r="AP71" s="853"/>
      <c r="AQ71" s="853"/>
      <c r="AR71" s="853"/>
      <c r="AS71" s="853"/>
      <c r="AT71" s="853"/>
      <c r="AU71" s="1044"/>
      <c r="AZ71" s="1076"/>
      <c r="BA71" s="1076"/>
      <c r="BB71" s="1076"/>
      <c r="BC71" s="1076"/>
      <c r="BD71" s="1076"/>
      <c r="BE71" s="1076"/>
      <c r="BF71" s="1076"/>
      <c r="BG71" s="1076"/>
      <c r="BH71" s="1076"/>
      <c r="BI71" s="1076"/>
      <c r="BJ71" s="1076"/>
      <c r="BK71" s="1076"/>
      <c r="BL71" s="1076"/>
      <c r="BM71" s="1076"/>
      <c r="BN71" s="1076"/>
      <c r="BO71" s="1076"/>
      <c r="BP71" s="1076"/>
      <c r="BQ71" s="1076"/>
      <c r="BR71" s="1076"/>
      <c r="BS71" s="1076"/>
      <c r="BT71" s="1076"/>
      <c r="BU71" s="1076"/>
      <c r="BV71" s="1076"/>
      <c r="BW71" s="1076"/>
      <c r="BX71" s="1076"/>
      <c r="BY71" s="1076"/>
      <c r="BZ71" s="1076"/>
      <c r="CA71" s="1076"/>
      <c r="CB71" s="1076"/>
      <c r="CC71" s="1076"/>
      <c r="CD71" s="1076"/>
      <c r="CE71" s="1076"/>
      <c r="CF71" s="1076"/>
      <c r="CG71" s="1076"/>
      <c r="CH71" s="1076"/>
      <c r="CI71" s="1076"/>
      <c r="CJ71" s="1076"/>
    </row>
    <row r="72" ht="17.5" customHeight="1" spans="2:88">
      <c r="B72" s="1107" t="s">
        <v>162</v>
      </c>
      <c r="C72" s="1108"/>
      <c r="D72" s="1109"/>
      <c r="E72" s="1110" t="s">
        <v>163</v>
      </c>
      <c r="F72" s="1111"/>
      <c r="G72" s="1111"/>
      <c r="H72" s="1111"/>
      <c r="I72" s="1111"/>
      <c r="J72" s="1111"/>
      <c r="K72" s="1111"/>
      <c r="L72" s="1111"/>
      <c r="M72" s="1112" t="s">
        <v>164</v>
      </c>
      <c r="N72" s="1113"/>
      <c r="O72" s="1113"/>
      <c r="P72" s="1113"/>
      <c r="Q72" s="1113"/>
      <c r="R72" s="1113"/>
      <c r="S72" s="1159"/>
      <c r="T72" s="1183" t="s">
        <v>165</v>
      </c>
      <c r="U72" s="1113"/>
      <c r="V72" s="1113"/>
      <c r="W72" s="1113"/>
      <c r="X72" s="1113"/>
      <c r="Y72" s="1113"/>
      <c r="Z72" s="1159"/>
      <c r="AA72" s="1183" t="s">
        <v>166</v>
      </c>
      <c r="AB72" s="1113"/>
      <c r="AC72" s="1113"/>
      <c r="AD72" s="1113"/>
      <c r="AE72" s="1113"/>
      <c r="AF72" s="1113"/>
      <c r="AG72" s="1159"/>
      <c r="AH72" s="1183" t="s">
        <v>167</v>
      </c>
      <c r="AI72" s="1113"/>
      <c r="AJ72" s="1113"/>
      <c r="AK72" s="1113"/>
      <c r="AL72" s="1113"/>
      <c r="AM72" s="1113"/>
      <c r="AN72" s="1159"/>
      <c r="AO72" s="1111" t="s">
        <v>168</v>
      </c>
      <c r="AP72" s="1111"/>
      <c r="AQ72" s="1111"/>
      <c r="AR72" s="1111"/>
      <c r="AS72" s="1111"/>
      <c r="AT72" s="1111"/>
      <c r="AU72" s="1207"/>
      <c r="AZ72" s="1076"/>
      <c r="BA72" s="1224"/>
      <c r="BB72" s="1075"/>
      <c r="BC72" s="1075"/>
      <c r="BD72" s="1075"/>
      <c r="BE72" s="1075"/>
      <c r="BF72" s="1075"/>
      <c r="BG72" s="1075"/>
      <c r="BH72" s="1224"/>
      <c r="BI72" s="1075"/>
      <c r="BJ72" s="1075"/>
      <c r="BK72" s="1075"/>
      <c r="BL72" s="1075"/>
      <c r="BM72" s="1075"/>
      <c r="BN72" s="1075"/>
      <c r="BO72" s="1076"/>
      <c r="BP72" s="1076"/>
      <c r="BQ72" s="1076"/>
      <c r="BR72" s="1076"/>
      <c r="BS72" s="1076"/>
      <c r="BT72" s="1076"/>
      <c r="BU72" s="1076"/>
      <c r="BV72" s="1076"/>
      <c r="BW72" s="1076"/>
      <c r="BX72" s="1076"/>
      <c r="BY72" s="1076"/>
      <c r="BZ72" s="1076"/>
      <c r="CA72" s="1076"/>
      <c r="CB72" s="1076"/>
      <c r="CC72" s="1076"/>
      <c r="CD72" s="1076"/>
      <c r="CE72" s="1076"/>
      <c r="CF72" s="1076"/>
      <c r="CG72" s="1076"/>
      <c r="CH72" s="1076"/>
      <c r="CI72" s="1076"/>
      <c r="CJ72" s="1076"/>
    </row>
    <row r="73" ht="17.5" customHeight="1" spans="2:88">
      <c r="B73" s="1107"/>
      <c r="C73" s="1108"/>
      <c r="D73" s="1109"/>
      <c r="E73" s="1112"/>
      <c r="F73" s="1113"/>
      <c r="G73" s="1113"/>
      <c r="H73" s="1113"/>
      <c r="I73" s="1113"/>
      <c r="J73" s="1113"/>
      <c r="K73" s="1113"/>
      <c r="L73" s="1113"/>
      <c r="M73" s="1154" t="s">
        <v>93</v>
      </c>
      <c r="N73" s="1154"/>
      <c r="O73" s="1154"/>
      <c r="P73" s="1154"/>
      <c r="Q73" s="1154" t="s">
        <v>94</v>
      </c>
      <c r="R73" s="1154"/>
      <c r="S73" s="1154"/>
      <c r="T73" s="1154" t="s">
        <v>93</v>
      </c>
      <c r="U73" s="1154"/>
      <c r="V73" s="1154"/>
      <c r="W73" s="1154"/>
      <c r="X73" s="1154" t="s">
        <v>94</v>
      </c>
      <c r="Y73" s="1154"/>
      <c r="Z73" s="1154"/>
      <c r="AA73" s="1154" t="s">
        <v>93</v>
      </c>
      <c r="AB73" s="1154"/>
      <c r="AC73" s="1154"/>
      <c r="AD73" s="1154"/>
      <c r="AE73" s="1154" t="s">
        <v>94</v>
      </c>
      <c r="AF73" s="1154"/>
      <c r="AG73" s="1154"/>
      <c r="AH73" s="1154" t="s">
        <v>93</v>
      </c>
      <c r="AI73" s="1154"/>
      <c r="AJ73" s="1154"/>
      <c r="AK73" s="1154"/>
      <c r="AL73" s="1154" t="s">
        <v>94</v>
      </c>
      <c r="AM73" s="1154"/>
      <c r="AN73" s="1154"/>
      <c r="AO73" s="1111"/>
      <c r="AP73" s="1111"/>
      <c r="AQ73" s="1111"/>
      <c r="AR73" s="1111"/>
      <c r="AS73" s="1111"/>
      <c r="AT73" s="1111"/>
      <c r="AU73" s="1207"/>
      <c r="AZ73" s="1076"/>
      <c r="BA73" s="1076"/>
      <c r="BB73" s="1076"/>
      <c r="BC73" s="1076"/>
      <c r="BD73" s="1076"/>
      <c r="BE73" s="1076"/>
      <c r="BF73" s="1076"/>
      <c r="BG73" s="1076"/>
      <c r="BH73" s="1076"/>
      <c r="BI73" s="1076"/>
      <c r="BJ73" s="1076"/>
      <c r="BK73" s="1076"/>
      <c r="BL73" s="1076"/>
      <c r="BM73" s="1076"/>
      <c r="BN73" s="1076"/>
      <c r="BO73" s="1076"/>
      <c r="BP73" s="1076"/>
      <c r="BQ73" s="1076"/>
      <c r="BR73" s="1076"/>
      <c r="BS73" s="1076"/>
      <c r="BT73" s="1076"/>
      <c r="BU73" s="1076"/>
      <c r="BV73" s="1076"/>
      <c r="BW73" s="1076"/>
      <c r="BX73" s="1076"/>
      <c r="BY73" s="1076"/>
      <c r="BZ73" s="1076"/>
      <c r="CA73" s="1076"/>
      <c r="CB73" s="1076"/>
      <c r="CC73" s="1076"/>
      <c r="CD73" s="1076"/>
      <c r="CE73" s="1076"/>
      <c r="CF73" s="1076"/>
      <c r="CG73" s="1076"/>
      <c r="CH73" s="1076"/>
      <c r="CI73" s="1076"/>
      <c r="CJ73" s="1076"/>
    </row>
    <row r="74" ht="17.5" customHeight="1" spans="2:88">
      <c r="B74" s="1107"/>
      <c r="C74" s="1108"/>
      <c r="D74" s="1109"/>
      <c r="E74" s="1114" t="s">
        <v>169</v>
      </c>
      <c r="F74" s="1115"/>
      <c r="G74" s="1115"/>
      <c r="H74" s="1115"/>
      <c r="I74" s="1115"/>
      <c r="J74" s="1115"/>
      <c r="K74" s="1115"/>
      <c r="L74" s="1115"/>
      <c r="M74" s="1155">
        <v>7920</v>
      </c>
      <c r="N74" s="1155"/>
      <c r="O74" s="1155"/>
      <c r="P74" s="1155"/>
      <c r="Q74" s="1155">
        <f t="shared" ref="Q74:Q81" si="1">AT10</f>
        <v>0</v>
      </c>
      <c r="R74" s="1155"/>
      <c r="S74" s="1155"/>
      <c r="T74" s="1155">
        <v>9020</v>
      </c>
      <c r="U74" s="1155"/>
      <c r="V74" s="1155"/>
      <c r="W74" s="1155"/>
      <c r="X74" s="1155">
        <f>AT18</f>
        <v>0</v>
      </c>
      <c r="Y74" s="1155"/>
      <c r="Z74" s="1155"/>
      <c r="AA74" s="1155">
        <v>7920</v>
      </c>
      <c r="AB74" s="1155"/>
      <c r="AC74" s="1155"/>
      <c r="AD74" s="1155"/>
      <c r="AE74" s="1155">
        <f>AT26</f>
        <v>0</v>
      </c>
      <c r="AF74" s="1155"/>
      <c r="AG74" s="1155"/>
      <c r="AH74" s="1155">
        <v>7920</v>
      </c>
      <c r="AI74" s="1155"/>
      <c r="AJ74" s="1155"/>
      <c r="AK74" s="1155"/>
      <c r="AL74" s="1155">
        <f>AT34</f>
        <v>0</v>
      </c>
      <c r="AM74" s="1155"/>
      <c r="AN74" s="1155"/>
      <c r="AO74" s="1208" t="str">
        <f>IF(SUM(Q74,X74,AE74,AL74)=0,"",SUM((M74*Q74)+(T74*X74)+(AA74*AE74)+(AH74*AL74)))</f>
        <v/>
      </c>
      <c r="AP74" s="1209"/>
      <c r="AQ74" s="1209"/>
      <c r="AR74" s="1209"/>
      <c r="AS74" s="1209"/>
      <c r="AT74" s="1209"/>
      <c r="AU74" s="1210"/>
      <c r="AZ74" s="1076"/>
      <c r="BA74" s="1076"/>
      <c r="BB74" s="1076"/>
      <c r="BC74" s="1076"/>
      <c r="BD74" s="1076"/>
      <c r="BE74" s="1076"/>
      <c r="BF74" s="1076"/>
      <c r="BG74" s="1076"/>
      <c r="BH74" s="1076"/>
      <c r="BI74" s="1076"/>
      <c r="BJ74" s="1076"/>
      <c r="BK74" s="1076"/>
      <c r="BL74" s="1076"/>
      <c r="BM74" s="1076"/>
      <c r="BN74" s="1076"/>
      <c r="BO74" s="1076"/>
      <c r="BP74" s="1076"/>
      <c r="BQ74" s="1076"/>
      <c r="BR74" s="1076"/>
      <c r="BS74" s="1076"/>
      <c r="BT74" s="1076"/>
      <c r="BU74" s="1076"/>
      <c r="BV74" s="1076"/>
      <c r="BW74" s="1076"/>
      <c r="BX74" s="1076"/>
      <c r="BY74" s="1076"/>
      <c r="BZ74" s="1076"/>
      <c r="CA74" s="1076"/>
      <c r="CB74" s="1076"/>
      <c r="CC74" s="1076"/>
      <c r="CD74" s="1076"/>
      <c r="CE74" s="1076"/>
      <c r="CF74" s="1076"/>
      <c r="CG74" s="1076"/>
      <c r="CH74" s="1076"/>
      <c r="CI74" s="1076"/>
      <c r="CJ74" s="1076"/>
    </row>
    <row r="75" ht="17.5" customHeight="1" spans="2:88">
      <c r="B75" s="1107"/>
      <c r="C75" s="1108"/>
      <c r="D75" s="1109"/>
      <c r="E75" s="1114" t="s">
        <v>170</v>
      </c>
      <c r="F75" s="1115"/>
      <c r="G75" s="1115"/>
      <c r="H75" s="1115"/>
      <c r="I75" s="1115"/>
      <c r="J75" s="1115"/>
      <c r="K75" s="1115"/>
      <c r="L75" s="1115"/>
      <c r="M75" s="1155">
        <v>6160</v>
      </c>
      <c r="N75" s="1155"/>
      <c r="O75" s="1155"/>
      <c r="P75" s="1155"/>
      <c r="Q75" s="1155">
        <f t="shared" si="1"/>
        <v>0</v>
      </c>
      <c r="R75" s="1155"/>
      <c r="S75" s="1155"/>
      <c r="T75" s="1155">
        <v>7260</v>
      </c>
      <c r="U75" s="1155"/>
      <c r="V75" s="1155"/>
      <c r="W75" s="1155"/>
      <c r="X75" s="1155">
        <f t="shared" ref="X75:X81" si="2">AT19</f>
        <v>0</v>
      </c>
      <c r="Y75" s="1155"/>
      <c r="Z75" s="1155"/>
      <c r="AA75" s="1155">
        <v>6160</v>
      </c>
      <c r="AB75" s="1155"/>
      <c r="AC75" s="1155"/>
      <c r="AD75" s="1155"/>
      <c r="AE75" s="1155">
        <f t="shared" ref="AE75:AE81" si="3">AT27</f>
        <v>0</v>
      </c>
      <c r="AF75" s="1155"/>
      <c r="AG75" s="1155"/>
      <c r="AH75" s="1155">
        <v>6160</v>
      </c>
      <c r="AI75" s="1155"/>
      <c r="AJ75" s="1155"/>
      <c r="AK75" s="1155"/>
      <c r="AL75" s="1155">
        <f t="shared" ref="AL75:AL81" si="4">AT35</f>
        <v>0</v>
      </c>
      <c r="AM75" s="1155"/>
      <c r="AN75" s="1155"/>
      <c r="AO75" s="1208" t="str">
        <f t="shared" ref="AO75:AO82" si="5">IF(SUM(Q75,X75,AE75,AL75)=0,"",SUM((M75*Q75)+(T75*X75)+(AA75*AE75)+(AH75*AL75)))</f>
        <v/>
      </c>
      <c r="AP75" s="1209"/>
      <c r="AQ75" s="1209"/>
      <c r="AR75" s="1209"/>
      <c r="AS75" s="1209"/>
      <c r="AT75" s="1209"/>
      <c r="AU75" s="1210"/>
      <c r="AZ75" s="1076"/>
      <c r="BA75" s="1076"/>
      <c r="BB75" s="1076"/>
      <c r="BC75" s="1076"/>
      <c r="BD75" s="1076"/>
      <c r="BE75" s="1076"/>
      <c r="BF75" s="1076"/>
      <c r="BG75" s="1076"/>
      <c r="BH75" s="1076"/>
      <c r="BI75" s="1076"/>
      <c r="BJ75" s="1076"/>
      <c r="BK75" s="1076"/>
      <c r="BL75" s="1076"/>
      <c r="BM75" s="1076"/>
      <c r="BN75" s="1076"/>
      <c r="BO75" s="1076"/>
      <c r="BP75" s="1076"/>
      <c r="BQ75" s="1076"/>
      <c r="BR75" s="1076"/>
      <c r="BS75" s="1076"/>
      <c r="BT75" s="1076"/>
      <c r="BU75" s="1076"/>
      <c r="BV75" s="1076"/>
      <c r="BW75" s="1076"/>
      <c r="BX75" s="1076"/>
      <c r="BY75" s="1076"/>
      <c r="BZ75" s="1076"/>
      <c r="CA75" s="1076"/>
      <c r="CB75" s="1076"/>
      <c r="CC75" s="1076"/>
      <c r="CD75" s="1076"/>
      <c r="CE75" s="1076"/>
      <c r="CF75" s="1076"/>
      <c r="CG75" s="1076"/>
      <c r="CH75" s="1076"/>
      <c r="CI75" s="1076"/>
      <c r="CJ75" s="1076"/>
    </row>
    <row r="76" ht="17.5" customHeight="1" spans="2:88">
      <c r="B76" s="1107"/>
      <c r="C76" s="1108"/>
      <c r="D76" s="1109"/>
      <c r="E76" s="1116" t="s">
        <v>171</v>
      </c>
      <c r="F76" s="1117"/>
      <c r="G76" s="1117"/>
      <c r="H76" s="1117"/>
      <c r="I76" s="1117"/>
      <c r="J76" s="1117"/>
      <c r="K76" s="1117"/>
      <c r="L76" s="1117"/>
      <c r="M76" s="1155">
        <v>8470</v>
      </c>
      <c r="N76" s="1155"/>
      <c r="O76" s="1155"/>
      <c r="P76" s="1155"/>
      <c r="Q76" s="1155">
        <f t="shared" si="1"/>
        <v>0</v>
      </c>
      <c r="R76" s="1155"/>
      <c r="S76" s="1155"/>
      <c r="T76" s="1155">
        <v>10120</v>
      </c>
      <c r="U76" s="1155"/>
      <c r="V76" s="1155"/>
      <c r="W76" s="1155"/>
      <c r="X76" s="1155">
        <f t="shared" si="2"/>
        <v>0</v>
      </c>
      <c r="Y76" s="1155"/>
      <c r="Z76" s="1155"/>
      <c r="AA76" s="1155">
        <v>8470</v>
      </c>
      <c r="AB76" s="1155"/>
      <c r="AC76" s="1155"/>
      <c r="AD76" s="1155"/>
      <c r="AE76" s="1155">
        <f t="shared" si="3"/>
        <v>0</v>
      </c>
      <c r="AF76" s="1155"/>
      <c r="AG76" s="1155"/>
      <c r="AH76" s="1155">
        <v>8470</v>
      </c>
      <c r="AI76" s="1155"/>
      <c r="AJ76" s="1155"/>
      <c r="AK76" s="1155"/>
      <c r="AL76" s="1155">
        <f t="shared" si="4"/>
        <v>0</v>
      </c>
      <c r="AM76" s="1155"/>
      <c r="AN76" s="1155"/>
      <c r="AO76" s="1208" t="str">
        <f t="shared" si="5"/>
        <v/>
      </c>
      <c r="AP76" s="1209"/>
      <c r="AQ76" s="1209"/>
      <c r="AR76" s="1209"/>
      <c r="AS76" s="1209"/>
      <c r="AT76" s="1209"/>
      <c r="AU76" s="1210"/>
      <c r="AZ76" s="1076"/>
      <c r="BA76" s="1076"/>
      <c r="BB76" s="1076"/>
      <c r="BC76" s="1076"/>
      <c r="BD76" s="1076"/>
      <c r="BE76" s="1076"/>
      <c r="BF76" s="1076"/>
      <c r="BG76" s="1076"/>
      <c r="BH76" s="1076"/>
      <c r="BI76" s="1076"/>
      <c r="BJ76" s="1076"/>
      <c r="BK76" s="1076"/>
      <c r="BL76" s="1076"/>
      <c r="BM76" s="1076"/>
      <c r="BN76" s="1076"/>
      <c r="BO76" s="1076"/>
      <c r="BP76" s="1076"/>
      <c r="BQ76" s="1076"/>
      <c r="BR76" s="1076"/>
      <c r="BS76" s="1076"/>
      <c r="BT76" s="1076"/>
      <c r="BU76" s="1076"/>
      <c r="BV76" s="1076"/>
      <c r="BW76" s="1076"/>
      <c r="BX76" s="1076"/>
      <c r="BY76" s="1076"/>
      <c r="BZ76" s="1076"/>
      <c r="CA76" s="1076"/>
      <c r="CB76" s="1076"/>
      <c r="CC76" s="1076"/>
      <c r="CD76" s="1076"/>
      <c r="CE76" s="1076"/>
      <c r="CF76" s="1076"/>
      <c r="CG76" s="1076"/>
      <c r="CH76" s="1076"/>
      <c r="CI76" s="1076"/>
      <c r="CJ76" s="1076"/>
    </row>
    <row r="77" ht="17.5" customHeight="1" spans="2:88">
      <c r="B77" s="1107"/>
      <c r="C77" s="1108"/>
      <c r="D77" s="1109"/>
      <c r="E77" s="1116" t="s">
        <v>172</v>
      </c>
      <c r="F77" s="1117"/>
      <c r="G77" s="1117"/>
      <c r="H77" s="1117"/>
      <c r="I77" s="1117"/>
      <c r="J77" s="1117"/>
      <c r="K77" s="1117"/>
      <c r="L77" s="1117"/>
      <c r="M77" s="1155">
        <v>7260</v>
      </c>
      <c r="N77" s="1155"/>
      <c r="O77" s="1155"/>
      <c r="P77" s="1155"/>
      <c r="Q77" s="1155">
        <f t="shared" si="1"/>
        <v>0</v>
      </c>
      <c r="R77" s="1155"/>
      <c r="S77" s="1155"/>
      <c r="T77" s="1155">
        <v>8360</v>
      </c>
      <c r="U77" s="1155"/>
      <c r="V77" s="1155"/>
      <c r="W77" s="1155"/>
      <c r="X77" s="1155">
        <f t="shared" si="2"/>
        <v>0</v>
      </c>
      <c r="Y77" s="1155"/>
      <c r="Z77" s="1155"/>
      <c r="AA77" s="1155">
        <v>7260</v>
      </c>
      <c r="AB77" s="1155"/>
      <c r="AC77" s="1155"/>
      <c r="AD77" s="1155"/>
      <c r="AE77" s="1155">
        <f t="shared" si="3"/>
        <v>0</v>
      </c>
      <c r="AF77" s="1155"/>
      <c r="AG77" s="1155"/>
      <c r="AH77" s="1155">
        <v>7260</v>
      </c>
      <c r="AI77" s="1155"/>
      <c r="AJ77" s="1155"/>
      <c r="AK77" s="1155"/>
      <c r="AL77" s="1155">
        <f t="shared" si="4"/>
        <v>0</v>
      </c>
      <c r="AM77" s="1155"/>
      <c r="AN77" s="1155"/>
      <c r="AO77" s="1208" t="str">
        <f t="shared" si="5"/>
        <v/>
      </c>
      <c r="AP77" s="1209"/>
      <c r="AQ77" s="1209"/>
      <c r="AR77" s="1209"/>
      <c r="AS77" s="1209"/>
      <c r="AT77" s="1209"/>
      <c r="AU77" s="1210"/>
      <c r="AZ77" s="1076"/>
      <c r="BA77" s="1076"/>
      <c r="BB77" s="1076"/>
      <c r="BC77" s="1076"/>
      <c r="BD77" s="1076"/>
      <c r="BE77" s="1076"/>
      <c r="BF77" s="1076"/>
      <c r="BG77" s="1076"/>
      <c r="BH77" s="1076"/>
      <c r="BI77" s="1076"/>
      <c r="BJ77" s="1076"/>
      <c r="BK77" s="1076"/>
      <c r="BL77" s="1076"/>
      <c r="BM77" s="1076"/>
      <c r="BN77" s="1076"/>
      <c r="BO77" s="1076"/>
      <c r="BP77" s="1076"/>
      <c r="BQ77" s="1076"/>
      <c r="BR77" s="1076"/>
      <c r="BS77" s="1076"/>
      <c r="BT77" s="1076"/>
      <c r="BU77" s="1076"/>
      <c r="BV77" s="1076"/>
      <c r="BW77" s="1076"/>
      <c r="BX77" s="1076"/>
      <c r="BY77" s="1076"/>
      <c r="BZ77" s="1076"/>
      <c r="CA77" s="1076"/>
      <c r="CB77" s="1076"/>
      <c r="CC77" s="1076"/>
      <c r="CD77" s="1076"/>
      <c r="CE77" s="1076"/>
      <c r="CF77" s="1076"/>
      <c r="CG77" s="1076"/>
      <c r="CH77" s="1076"/>
      <c r="CI77" s="1076"/>
      <c r="CJ77" s="1076"/>
    </row>
    <row r="78" ht="17.5" customHeight="1" spans="2:88">
      <c r="B78" s="1107"/>
      <c r="C78" s="1108"/>
      <c r="D78" s="1109"/>
      <c r="E78" s="1114" t="s">
        <v>103</v>
      </c>
      <c r="F78" s="1115"/>
      <c r="G78" s="1115"/>
      <c r="H78" s="1115"/>
      <c r="I78" s="1115"/>
      <c r="J78" s="1115"/>
      <c r="K78" s="1115"/>
      <c r="L78" s="1115"/>
      <c r="M78" s="1155">
        <v>27280</v>
      </c>
      <c r="N78" s="1155"/>
      <c r="O78" s="1155"/>
      <c r="P78" s="1155"/>
      <c r="Q78" s="1155">
        <f t="shared" si="1"/>
        <v>0</v>
      </c>
      <c r="R78" s="1155"/>
      <c r="S78" s="1155"/>
      <c r="T78" s="1155">
        <v>31680</v>
      </c>
      <c r="U78" s="1155"/>
      <c r="V78" s="1155"/>
      <c r="W78" s="1155"/>
      <c r="X78" s="1155">
        <f t="shared" si="2"/>
        <v>0</v>
      </c>
      <c r="Y78" s="1155"/>
      <c r="Z78" s="1155"/>
      <c r="AA78" s="1155">
        <v>27280</v>
      </c>
      <c r="AB78" s="1155"/>
      <c r="AC78" s="1155"/>
      <c r="AD78" s="1155"/>
      <c r="AE78" s="1155">
        <f t="shared" si="3"/>
        <v>0</v>
      </c>
      <c r="AF78" s="1155"/>
      <c r="AG78" s="1155"/>
      <c r="AH78" s="1155">
        <v>27280</v>
      </c>
      <c r="AI78" s="1155"/>
      <c r="AJ78" s="1155"/>
      <c r="AK78" s="1155"/>
      <c r="AL78" s="1155">
        <f t="shared" si="4"/>
        <v>0</v>
      </c>
      <c r="AM78" s="1155"/>
      <c r="AN78" s="1155"/>
      <c r="AO78" s="1208" t="str">
        <f t="shared" si="5"/>
        <v/>
      </c>
      <c r="AP78" s="1209"/>
      <c r="AQ78" s="1209"/>
      <c r="AR78" s="1209"/>
      <c r="AS78" s="1209"/>
      <c r="AT78" s="1209"/>
      <c r="AU78" s="1210"/>
      <c r="AZ78" s="1076"/>
      <c r="BA78" s="1076"/>
      <c r="BB78" s="1076"/>
      <c r="BC78" s="1076"/>
      <c r="BD78" s="1076"/>
      <c r="BE78" s="1076"/>
      <c r="BF78" s="1076"/>
      <c r="BG78" s="1076"/>
      <c r="BH78" s="1076"/>
      <c r="BI78" s="1076"/>
      <c r="BJ78" s="1076"/>
      <c r="BK78" s="1076"/>
      <c r="BL78" s="1076"/>
      <c r="BM78" s="1076"/>
      <c r="BN78" s="1076"/>
      <c r="BO78" s="1076"/>
      <c r="BP78" s="1076"/>
      <c r="BQ78" s="1076"/>
      <c r="BR78" s="1076"/>
      <c r="BS78" s="1076"/>
      <c r="BT78" s="1076"/>
      <c r="BU78" s="1076"/>
      <c r="BV78" s="1076"/>
      <c r="BW78" s="1076"/>
      <c r="BX78" s="1076"/>
      <c r="BY78" s="1076"/>
      <c r="BZ78" s="1076"/>
      <c r="CA78" s="1076"/>
      <c r="CB78" s="1076"/>
      <c r="CC78" s="1076"/>
      <c r="CD78" s="1076"/>
      <c r="CE78" s="1076"/>
      <c r="CF78" s="1076"/>
      <c r="CG78" s="1076"/>
      <c r="CH78" s="1076"/>
      <c r="CI78" s="1076"/>
      <c r="CJ78" s="1076"/>
    </row>
    <row r="79" ht="17.5" customHeight="1" spans="2:88">
      <c r="B79" s="1107"/>
      <c r="C79" s="1108"/>
      <c r="D79" s="1109"/>
      <c r="E79" s="1116" t="s">
        <v>173</v>
      </c>
      <c r="F79" s="1117"/>
      <c r="G79" s="1117"/>
      <c r="H79" s="1117"/>
      <c r="I79" s="1117"/>
      <c r="J79" s="1117"/>
      <c r="K79" s="1117"/>
      <c r="L79" s="1117"/>
      <c r="M79" s="1155">
        <v>4840</v>
      </c>
      <c r="N79" s="1155"/>
      <c r="O79" s="1155"/>
      <c r="P79" s="1155"/>
      <c r="Q79" s="1155">
        <f t="shared" si="1"/>
        <v>0</v>
      </c>
      <c r="R79" s="1155"/>
      <c r="S79" s="1155"/>
      <c r="T79" s="1155">
        <v>5940</v>
      </c>
      <c r="U79" s="1155"/>
      <c r="V79" s="1155"/>
      <c r="W79" s="1155"/>
      <c r="X79" s="1155">
        <f t="shared" si="2"/>
        <v>0</v>
      </c>
      <c r="Y79" s="1155"/>
      <c r="Z79" s="1155"/>
      <c r="AA79" s="1155">
        <v>4840</v>
      </c>
      <c r="AB79" s="1155"/>
      <c r="AC79" s="1155"/>
      <c r="AD79" s="1155"/>
      <c r="AE79" s="1155">
        <f t="shared" si="3"/>
        <v>0</v>
      </c>
      <c r="AF79" s="1155"/>
      <c r="AG79" s="1155"/>
      <c r="AH79" s="1155">
        <v>4840</v>
      </c>
      <c r="AI79" s="1155"/>
      <c r="AJ79" s="1155"/>
      <c r="AK79" s="1155"/>
      <c r="AL79" s="1155">
        <f t="shared" si="4"/>
        <v>0</v>
      </c>
      <c r="AM79" s="1155"/>
      <c r="AN79" s="1155"/>
      <c r="AO79" s="1208" t="str">
        <f t="shared" si="5"/>
        <v/>
      </c>
      <c r="AP79" s="1209"/>
      <c r="AQ79" s="1209"/>
      <c r="AR79" s="1209"/>
      <c r="AS79" s="1209"/>
      <c r="AT79" s="1209"/>
      <c r="AU79" s="1210"/>
      <c r="AZ79" s="1076"/>
      <c r="BA79" s="1076"/>
      <c r="BB79" s="1076"/>
      <c r="BC79" s="1076"/>
      <c r="BD79" s="1076"/>
      <c r="BE79" s="1076"/>
      <c r="BF79" s="1076"/>
      <c r="BG79" s="1076"/>
      <c r="BH79" s="1076"/>
      <c r="BI79" s="1076"/>
      <c r="BJ79" s="1076"/>
      <c r="BK79" s="1076"/>
      <c r="BL79" s="1076"/>
      <c r="BM79" s="1076"/>
      <c r="BN79" s="1076"/>
      <c r="BO79" s="1076"/>
      <c r="BP79" s="1076"/>
      <c r="BQ79" s="1076"/>
      <c r="BR79" s="1076"/>
      <c r="BS79" s="1076"/>
      <c r="BT79" s="1076"/>
      <c r="BU79" s="1076"/>
      <c r="BV79" s="1076"/>
      <c r="BW79" s="1076"/>
      <c r="BX79" s="1076"/>
      <c r="BY79" s="1076"/>
      <c r="BZ79" s="1076"/>
      <c r="CA79" s="1076"/>
      <c r="CB79" s="1076"/>
      <c r="CC79" s="1076"/>
      <c r="CD79" s="1076"/>
      <c r="CE79" s="1076"/>
      <c r="CF79" s="1076"/>
      <c r="CG79" s="1076"/>
      <c r="CH79" s="1076"/>
      <c r="CI79" s="1076"/>
      <c r="CJ79" s="1076"/>
    </row>
    <row r="80" ht="17.5" customHeight="1" spans="2:88">
      <c r="B80" s="1107"/>
      <c r="C80" s="1108"/>
      <c r="D80" s="1109"/>
      <c r="E80" s="1116" t="s">
        <v>174</v>
      </c>
      <c r="F80" s="1117"/>
      <c r="G80" s="1117"/>
      <c r="H80" s="1117"/>
      <c r="I80" s="1117"/>
      <c r="J80" s="1117"/>
      <c r="K80" s="1117"/>
      <c r="L80" s="1117"/>
      <c r="M80" s="1155">
        <v>3520</v>
      </c>
      <c r="N80" s="1155"/>
      <c r="O80" s="1155"/>
      <c r="P80" s="1155"/>
      <c r="Q80" s="1155">
        <f t="shared" si="1"/>
        <v>0</v>
      </c>
      <c r="R80" s="1155"/>
      <c r="S80" s="1155"/>
      <c r="T80" s="1155">
        <v>4620</v>
      </c>
      <c r="U80" s="1155"/>
      <c r="V80" s="1155"/>
      <c r="W80" s="1155"/>
      <c r="X80" s="1155">
        <f t="shared" si="2"/>
        <v>0</v>
      </c>
      <c r="Y80" s="1155"/>
      <c r="Z80" s="1155"/>
      <c r="AA80" s="1155">
        <v>3520</v>
      </c>
      <c r="AB80" s="1155"/>
      <c r="AC80" s="1155"/>
      <c r="AD80" s="1155"/>
      <c r="AE80" s="1155">
        <f t="shared" si="3"/>
        <v>0</v>
      </c>
      <c r="AF80" s="1155"/>
      <c r="AG80" s="1155"/>
      <c r="AH80" s="1155">
        <v>3520</v>
      </c>
      <c r="AI80" s="1155"/>
      <c r="AJ80" s="1155"/>
      <c r="AK80" s="1155"/>
      <c r="AL80" s="1155">
        <f t="shared" si="4"/>
        <v>0</v>
      </c>
      <c r="AM80" s="1155"/>
      <c r="AN80" s="1155"/>
      <c r="AO80" s="1208" t="str">
        <f t="shared" si="5"/>
        <v/>
      </c>
      <c r="AP80" s="1209"/>
      <c r="AQ80" s="1209"/>
      <c r="AR80" s="1209"/>
      <c r="AS80" s="1209"/>
      <c r="AT80" s="1209"/>
      <c r="AU80" s="1210"/>
      <c r="AZ80" s="1076"/>
      <c r="BA80" s="1076"/>
      <c r="BB80" s="1076"/>
      <c r="BC80" s="1076"/>
      <c r="BD80" s="1076"/>
      <c r="BE80" s="1076"/>
      <c r="BF80" s="1076"/>
      <c r="BG80" s="1076"/>
      <c r="BH80" s="1076"/>
      <c r="BI80" s="1076"/>
      <c r="BJ80" s="1076"/>
      <c r="BK80" s="1076"/>
      <c r="BL80" s="1076"/>
      <c r="BM80" s="1076"/>
      <c r="BN80" s="1076"/>
      <c r="BO80" s="1076"/>
      <c r="BP80" s="1076"/>
      <c r="BQ80" s="1076"/>
      <c r="BR80" s="1076"/>
      <c r="BS80" s="1076"/>
      <c r="BT80" s="1076"/>
      <c r="BU80" s="1076"/>
      <c r="BV80" s="1076"/>
      <c r="BW80" s="1076"/>
      <c r="BX80" s="1076"/>
      <c r="BY80" s="1076"/>
      <c r="BZ80" s="1076"/>
      <c r="CA80" s="1076"/>
      <c r="CB80" s="1076"/>
      <c r="CC80" s="1076"/>
      <c r="CD80" s="1076"/>
      <c r="CE80" s="1076"/>
      <c r="CF80" s="1076"/>
      <c r="CG80" s="1076"/>
      <c r="CH80" s="1076"/>
      <c r="CI80" s="1076"/>
      <c r="CJ80" s="1076"/>
    </row>
    <row r="81" ht="17.5" customHeight="1" spans="2:88">
      <c r="B81" s="1107"/>
      <c r="C81" s="1108"/>
      <c r="D81" s="1109"/>
      <c r="E81" s="1116" t="s">
        <v>113</v>
      </c>
      <c r="F81" s="1117"/>
      <c r="G81" s="1117"/>
      <c r="H81" s="1117"/>
      <c r="I81" s="1117"/>
      <c r="J81" s="1117"/>
      <c r="K81" s="1117"/>
      <c r="L81" s="1117"/>
      <c r="M81" s="1155">
        <v>3300</v>
      </c>
      <c r="N81" s="1155"/>
      <c r="O81" s="1155"/>
      <c r="P81" s="1155"/>
      <c r="Q81" s="1155">
        <f t="shared" si="1"/>
        <v>0</v>
      </c>
      <c r="R81" s="1155"/>
      <c r="S81" s="1155"/>
      <c r="T81" s="1155">
        <v>3300</v>
      </c>
      <c r="U81" s="1155"/>
      <c r="V81" s="1155"/>
      <c r="W81" s="1155"/>
      <c r="X81" s="1155">
        <f t="shared" si="2"/>
        <v>0</v>
      </c>
      <c r="Y81" s="1155"/>
      <c r="Z81" s="1155"/>
      <c r="AA81" s="1155">
        <v>3300</v>
      </c>
      <c r="AB81" s="1155"/>
      <c r="AC81" s="1155"/>
      <c r="AD81" s="1155"/>
      <c r="AE81" s="1155">
        <f t="shared" si="3"/>
        <v>0</v>
      </c>
      <c r="AF81" s="1155"/>
      <c r="AG81" s="1155"/>
      <c r="AH81" s="1155">
        <v>3300</v>
      </c>
      <c r="AI81" s="1155"/>
      <c r="AJ81" s="1155"/>
      <c r="AK81" s="1155"/>
      <c r="AL81" s="1155">
        <f t="shared" si="4"/>
        <v>0</v>
      </c>
      <c r="AM81" s="1155"/>
      <c r="AN81" s="1155"/>
      <c r="AO81" s="1208" t="str">
        <f t="shared" si="5"/>
        <v/>
      </c>
      <c r="AP81" s="1209"/>
      <c r="AQ81" s="1209"/>
      <c r="AR81" s="1209"/>
      <c r="AS81" s="1209"/>
      <c r="AT81" s="1209"/>
      <c r="AU81" s="1210"/>
      <c r="AZ81" s="1076"/>
      <c r="BA81" s="1076"/>
      <c r="BB81" s="1076"/>
      <c r="BC81" s="1076"/>
      <c r="BD81" s="1076"/>
      <c r="BE81" s="1076"/>
      <c r="BF81" s="1076"/>
      <c r="BG81" s="1076"/>
      <c r="BH81" s="1076"/>
      <c r="BI81" s="1076"/>
      <c r="BJ81" s="1076"/>
      <c r="BK81" s="1076"/>
      <c r="BL81" s="1076"/>
      <c r="BM81" s="1076"/>
      <c r="BN81" s="1076"/>
      <c r="BO81" s="1076"/>
      <c r="BP81" s="1076"/>
      <c r="BQ81" s="1076"/>
      <c r="BR81" s="1076"/>
      <c r="BS81" s="1076"/>
      <c r="BT81" s="1076"/>
      <c r="BU81" s="1076"/>
      <c r="BV81" s="1076"/>
      <c r="BW81" s="1076"/>
      <c r="BX81" s="1076"/>
      <c r="BY81" s="1076"/>
      <c r="BZ81" s="1076"/>
      <c r="CA81" s="1076"/>
      <c r="CB81" s="1076"/>
      <c r="CC81" s="1076"/>
      <c r="CD81" s="1076"/>
      <c r="CE81" s="1076"/>
      <c r="CF81" s="1076"/>
      <c r="CG81" s="1076"/>
      <c r="CH81" s="1076"/>
      <c r="CI81" s="1076"/>
      <c r="CJ81" s="1076"/>
    </row>
    <row r="82" ht="17.5" customHeight="1" spans="2:88">
      <c r="B82" s="1118"/>
      <c r="C82" s="1119"/>
      <c r="D82" s="1120"/>
      <c r="E82" s="1121" t="s">
        <v>175</v>
      </c>
      <c r="F82" s="1122"/>
      <c r="G82" s="1122"/>
      <c r="H82" s="1122"/>
      <c r="I82" s="1122"/>
      <c r="J82" s="1122"/>
      <c r="K82" s="1122"/>
      <c r="L82" s="1122"/>
      <c r="M82" s="1156">
        <v>200</v>
      </c>
      <c r="N82" s="1156"/>
      <c r="O82" s="1156"/>
      <c r="P82" s="1156"/>
      <c r="Q82" s="1156">
        <f>AT43</f>
        <v>0</v>
      </c>
      <c r="R82" s="1156"/>
      <c r="S82" s="1156"/>
      <c r="T82" s="1156">
        <v>200</v>
      </c>
      <c r="U82" s="1156"/>
      <c r="V82" s="1156"/>
      <c r="W82" s="1156"/>
      <c r="X82" s="1156">
        <f>AT44</f>
        <v>0</v>
      </c>
      <c r="Y82" s="1156"/>
      <c r="Z82" s="1156"/>
      <c r="AA82" s="1156">
        <v>200</v>
      </c>
      <c r="AB82" s="1156"/>
      <c r="AC82" s="1156"/>
      <c r="AD82" s="1156"/>
      <c r="AE82" s="1156">
        <f>AT45</f>
        <v>0</v>
      </c>
      <c r="AF82" s="1156"/>
      <c r="AG82" s="1156"/>
      <c r="AH82" s="1156">
        <v>200</v>
      </c>
      <c r="AI82" s="1156"/>
      <c r="AJ82" s="1156"/>
      <c r="AK82" s="1156"/>
      <c r="AL82" s="1156">
        <f>AT46</f>
        <v>0</v>
      </c>
      <c r="AM82" s="1156"/>
      <c r="AN82" s="1156"/>
      <c r="AO82" s="1211" t="str">
        <f t="shared" si="5"/>
        <v/>
      </c>
      <c r="AP82" s="1212"/>
      <c r="AQ82" s="1212"/>
      <c r="AR82" s="1212"/>
      <c r="AS82" s="1212"/>
      <c r="AT82" s="1212"/>
      <c r="AU82" s="1213"/>
      <c r="AZ82" s="1076"/>
      <c r="BA82" s="1076"/>
      <c r="BB82" s="1076"/>
      <c r="BC82" s="1076"/>
      <c r="BD82" s="1076"/>
      <c r="BE82" s="1076"/>
      <c r="BF82" s="1076"/>
      <c r="BG82" s="1076"/>
      <c r="BH82" s="1076"/>
      <c r="BI82" s="1076"/>
      <c r="BJ82" s="1076"/>
      <c r="BK82" s="1076"/>
      <c r="BL82" s="1076"/>
      <c r="BM82" s="1076"/>
      <c r="BN82" s="1076"/>
      <c r="BO82" s="1076"/>
      <c r="BP82" s="1076"/>
      <c r="BQ82" s="1076"/>
      <c r="BR82" s="1076"/>
      <c r="BS82" s="1076"/>
      <c r="BT82" s="1076"/>
      <c r="BU82" s="1076"/>
      <c r="BV82" s="1076"/>
      <c r="BW82" s="1076"/>
      <c r="BX82" s="1076"/>
      <c r="BY82" s="1076"/>
      <c r="BZ82" s="1076"/>
      <c r="CA82" s="1076"/>
      <c r="CB82" s="1076"/>
      <c r="CC82" s="1076"/>
      <c r="CD82" s="1076"/>
      <c r="CE82" s="1076"/>
      <c r="CF82" s="1076"/>
      <c r="CG82" s="1076"/>
      <c r="CH82" s="1076"/>
      <c r="CI82" s="1076"/>
      <c r="CJ82" s="1076"/>
    </row>
    <row r="83" ht="17.5" customHeight="1" spans="2:88">
      <c r="B83" s="1107" t="s">
        <v>176</v>
      </c>
      <c r="C83" s="1108"/>
      <c r="D83" s="1109"/>
      <c r="E83" s="1123" t="s">
        <v>177</v>
      </c>
      <c r="F83" s="1124"/>
      <c r="G83" s="1125" t="s">
        <v>164</v>
      </c>
      <c r="H83" s="1125"/>
      <c r="I83" s="1125"/>
      <c r="J83" s="1125"/>
      <c r="K83" s="1125"/>
      <c r="L83" s="1157"/>
      <c r="M83" s="1158" t="s">
        <v>165</v>
      </c>
      <c r="N83" s="1158"/>
      <c r="O83" s="1158"/>
      <c r="P83" s="1158"/>
      <c r="Q83" s="1158"/>
      <c r="R83" s="1158"/>
      <c r="S83" s="1184"/>
      <c r="T83" s="1185" t="s">
        <v>166</v>
      </c>
      <c r="U83" s="1185"/>
      <c r="V83" s="1185"/>
      <c r="W83" s="1185"/>
      <c r="X83" s="1185"/>
      <c r="Y83" s="1185"/>
      <c r="Z83" s="1190"/>
      <c r="AA83" s="1191" t="s">
        <v>167</v>
      </c>
      <c r="AB83" s="1191"/>
      <c r="AC83" s="1191"/>
      <c r="AD83" s="1191"/>
      <c r="AE83" s="1191"/>
      <c r="AF83" s="1191"/>
      <c r="AG83" s="1193"/>
      <c r="AH83" s="1194" t="s">
        <v>178</v>
      </c>
      <c r="AI83" s="1194"/>
      <c r="AJ83" s="1194"/>
      <c r="AK83" s="1194"/>
      <c r="AL83" s="1194"/>
      <c r="AM83" s="1194"/>
      <c r="AN83" s="1195"/>
      <c r="AO83" s="1111" t="s">
        <v>168</v>
      </c>
      <c r="AP83" s="1111"/>
      <c r="AQ83" s="1111"/>
      <c r="AR83" s="1111"/>
      <c r="AS83" s="1111"/>
      <c r="AT83" s="1111"/>
      <c r="AU83" s="1214"/>
      <c r="AZ83" s="1076"/>
      <c r="BA83" s="1076"/>
      <c r="BB83" s="1076"/>
      <c r="BC83" s="1076"/>
      <c r="BD83" s="1076"/>
      <c r="BE83" s="1076"/>
      <c r="BF83" s="1076"/>
      <c r="BG83" s="1076"/>
      <c r="BH83" s="1076"/>
      <c r="BI83" s="1076"/>
      <c r="BJ83" s="1076"/>
      <c r="BK83" s="1076"/>
      <c r="BL83" s="1076"/>
      <c r="BM83" s="1076"/>
      <c r="BN83" s="1076"/>
      <c r="BO83" s="1076"/>
      <c r="BP83" s="1076"/>
      <c r="BQ83" s="1076"/>
      <c r="BR83" s="1076"/>
      <c r="BS83" s="1076"/>
      <c r="BT83" s="1076"/>
      <c r="BU83" s="1076"/>
      <c r="BV83" s="1076"/>
      <c r="BW83" s="1076"/>
      <c r="BX83" s="1076"/>
      <c r="BY83" s="1076"/>
      <c r="BZ83" s="1076"/>
      <c r="CA83" s="1076"/>
      <c r="CB83" s="1076"/>
      <c r="CC83" s="1076"/>
      <c r="CD83" s="1076"/>
      <c r="CE83" s="1076"/>
      <c r="CF83" s="1076"/>
      <c r="CG83" s="1076"/>
      <c r="CH83" s="1076"/>
      <c r="CI83" s="1076"/>
      <c r="CJ83" s="1076"/>
    </row>
    <row r="84" ht="17.5" customHeight="1" spans="2:88">
      <c r="B84" s="1107"/>
      <c r="C84" s="1108"/>
      <c r="D84" s="1109"/>
      <c r="E84" s="1126"/>
      <c r="F84" s="1127"/>
      <c r="G84" s="1112" t="s">
        <v>93</v>
      </c>
      <c r="H84" s="1113"/>
      <c r="I84" s="1159"/>
      <c r="J84" s="1154" t="s">
        <v>179</v>
      </c>
      <c r="K84" s="1154"/>
      <c r="L84" s="1154"/>
      <c r="M84" s="1154" t="s">
        <v>93</v>
      </c>
      <c r="N84" s="1154"/>
      <c r="O84" s="1154"/>
      <c r="P84" s="1154"/>
      <c r="Q84" s="1154" t="s">
        <v>179</v>
      </c>
      <c r="R84" s="1154"/>
      <c r="S84" s="1154"/>
      <c r="T84" s="1154" t="s">
        <v>93</v>
      </c>
      <c r="U84" s="1154"/>
      <c r="V84" s="1154"/>
      <c r="W84" s="1154"/>
      <c r="X84" s="1154" t="s">
        <v>179</v>
      </c>
      <c r="Y84" s="1154"/>
      <c r="Z84" s="1154"/>
      <c r="AA84" s="1154" t="s">
        <v>93</v>
      </c>
      <c r="AB84" s="1154"/>
      <c r="AC84" s="1154"/>
      <c r="AD84" s="1154"/>
      <c r="AE84" s="1154" t="s">
        <v>179</v>
      </c>
      <c r="AF84" s="1154"/>
      <c r="AG84" s="1154"/>
      <c r="AH84" s="1113" t="s">
        <v>93</v>
      </c>
      <c r="AI84" s="1113"/>
      <c r="AJ84" s="1113"/>
      <c r="AK84" s="1159"/>
      <c r="AL84" s="1196" t="s">
        <v>179</v>
      </c>
      <c r="AM84" s="1125"/>
      <c r="AN84" s="1197"/>
      <c r="AO84" s="1125"/>
      <c r="AP84" s="1125"/>
      <c r="AQ84" s="1125"/>
      <c r="AR84" s="1125"/>
      <c r="AS84" s="1125"/>
      <c r="AT84" s="1125"/>
      <c r="AU84" s="1215"/>
      <c r="AZ84" s="1076"/>
      <c r="BA84" s="1076"/>
      <c r="BB84" s="1076"/>
      <c r="BC84" s="1076"/>
      <c r="BD84" s="1076"/>
      <c r="BE84" s="1076"/>
      <c r="BF84" s="1076"/>
      <c r="BG84" s="1076"/>
      <c r="BH84" s="1076"/>
      <c r="BI84" s="1076"/>
      <c r="BJ84" s="1076"/>
      <c r="BK84" s="1076"/>
      <c r="BL84" s="1076"/>
      <c r="BM84" s="1076"/>
      <c r="BN84" s="1076"/>
      <c r="BO84" s="1076"/>
      <c r="BP84" s="1076"/>
      <c r="BQ84" s="1076"/>
      <c r="BR84" s="1076"/>
      <c r="BS84" s="1076"/>
      <c r="BT84" s="1076"/>
      <c r="BU84" s="1076"/>
      <c r="BV84" s="1076"/>
      <c r="BW84" s="1076"/>
      <c r="BX84" s="1076"/>
      <c r="BY84" s="1076"/>
      <c r="BZ84" s="1076"/>
      <c r="CA84" s="1076"/>
      <c r="CB84" s="1076"/>
      <c r="CC84" s="1076"/>
      <c r="CD84" s="1076"/>
      <c r="CE84" s="1076"/>
      <c r="CF84" s="1076"/>
      <c r="CG84" s="1076"/>
      <c r="CH84" s="1076"/>
      <c r="CI84" s="1076"/>
      <c r="CJ84" s="1076"/>
    </row>
    <row r="85" ht="17.5" customHeight="1" spans="2:88">
      <c r="B85" s="1107"/>
      <c r="C85" s="1108"/>
      <c r="D85" s="1109"/>
      <c r="E85" s="1128" t="s">
        <v>180</v>
      </c>
      <c r="F85" s="1129"/>
      <c r="G85" s="1130">
        <v>990</v>
      </c>
      <c r="H85" s="1131"/>
      <c r="I85" s="1160"/>
      <c r="J85" s="1161">
        <f>E51</f>
        <v>0</v>
      </c>
      <c r="K85" s="1162"/>
      <c r="L85" s="1162"/>
      <c r="M85" s="1163">
        <v>990</v>
      </c>
      <c r="N85" s="1163"/>
      <c r="O85" s="1163"/>
      <c r="P85" s="1163"/>
      <c r="Q85" s="1161">
        <f>E53</f>
        <v>0</v>
      </c>
      <c r="R85" s="1162"/>
      <c r="S85" s="1162"/>
      <c r="T85" s="1163">
        <v>990</v>
      </c>
      <c r="U85" s="1163"/>
      <c r="V85" s="1163"/>
      <c r="W85" s="1163"/>
      <c r="X85" s="1161">
        <f>E55</f>
        <v>0</v>
      </c>
      <c r="Y85" s="1162"/>
      <c r="Z85" s="1162"/>
      <c r="AA85" s="1163">
        <v>990</v>
      </c>
      <c r="AB85" s="1163"/>
      <c r="AC85" s="1163"/>
      <c r="AD85" s="1163"/>
      <c r="AE85" s="1161">
        <f>E57</f>
        <v>0</v>
      </c>
      <c r="AF85" s="1162"/>
      <c r="AG85" s="1162"/>
      <c r="AH85" s="1198">
        <v>990</v>
      </c>
      <c r="AI85" s="1199"/>
      <c r="AJ85" s="1199"/>
      <c r="AK85" s="1199"/>
      <c r="AL85" s="1198">
        <f>E59</f>
        <v>0</v>
      </c>
      <c r="AM85" s="1199"/>
      <c r="AN85" s="1200"/>
      <c r="AO85" s="1216" t="str">
        <f>IF(SUM(J85,Q85,X85,AE85,AK85)=0,"",SUM((G85*J85)+(M85*Q85)+(T85*X85)+(AA85*AE85)+(AH85*AK85)))</f>
        <v/>
      </c>
      <c r="AP85" s="1216"/>
      <c r="AQ85" s="1216"/>
      <c r="AR85" s="1216"/>
      <c r="AS85" s="1216"/>
      <c r="AT85" s="1216"/>
      <c r="AU85" s="1217"/>
      <c r="AZ85" s="1076"/>
      <c r="BA85" s="1076"/>
      <c r="BB85" s="1076"/>
      <c r="BC85" s="1076"/>
      <c r="BD85" s="1076"/>
      <c r="BE85" s="1076"/>
      <c r="BF85" s="1076"/>
      <c r="BG85" s="1076"/>
      <c r="BH85" s="1076"/>
      <c r="BI85" s="1076"/>
      <c r="BJ85" s="1076"/>
      <c r="BK85" s="1076"/>
      <c r="BL85" s="1076"/>
      <c r="BM85" s="1076"/>
      <c r="BN85" s="1076"/>
      <c r="BO85" s="1076"/>
      <c r="BP85" s="1076"/>
      <c r="BQ85" s="1076"/>
      <c r="BR85" s="1076"/>
      <c r="BS85" s="1076"/>
      <c r="BT85" s="1076"/>
      <c r="BU85" s="1076"/>
      <c r="BV85" s="1076"/>
      <c r="BW85" s="1076"/>
      <c r="BX85" s="1076"/>
      <c r="BY85" s="1076"/>
      <c r="BZ85" s="1076"/>
      <c r="CA85" s="1076"/>
      <c r="CB85" s="1076"/>
      <c r="CC85" s="1076"/>
      <c r="CD85" s="1076"/>
      <c r="CE85" s="1076"/>
      <c r="CF85" s="1076"/>
      <c r="CG85" s="1076"/>
      <c r="CH85" s="1076"/>
      <c r="CI85" s="1076"/>
      <c r="CJ85" s="1076"/>
    </row>
    <row r="86" ht="17.5" customHeight="1" spans="2:88">
      <c r="B86" s="1107"/>
      <c r="C86" s="1108"/>
      <c r="D86" s="1109"/>
      <c r="E86" s="1132" t="s">
        <v>181</v>
      </c>
      <c r="F86" s="1133"/>
      <c r="G86" s="1130">
        <v>990</v>
      </c>
      <c r="H86" s="1131"/>
      <c r="I86" s="1131"/>
      <c r="J86" s="1164">
        <f>O51</f>
        <v>0</v>
      </c>
      <c r="K86" s="1165"/>
      <c r="L86" s="1166"/>
      <c r="M86" s="1130" t="str">
        <f>M69</f>
        <v/>
      </c>
      <c r="N86" s="1131"/>
      <c r="O86" s="1131"/>
      <c r="P86" s="1160"/>
      <c r="Q86" s="1164" t="str">
        <f>Q69</f>
        <v/>
      </c>
      <c r="R86" s="1165"/>
      <c r="S86" s="1166"/>
      <c r="T86" s="1130" t="str">
        <f>M70</f>
        <v/>
      </c>
      <c r="U86" s="1131"/>
      <c r="V86" s="1131"/>
      <c r="W86" s="1160"/>
      <c r="X86" s="1164" t="str">
        <f>Q70</f>
        <v/>
      </c>
      <c r="Y86" s="1165"/>
      <c r="Z86" s="1166"/>
      <c r="AA86" s="1130">
        <v>990</v>
      </c>
      <c r="AB86" s="1131"/>
      <c r="AC86" s="1131"/>
      <c r="AD86" s="1160"/>
      <c r="AE86" s="1164">
        <f>O57</f>
        <v>0</v>
      </c>
      <c r="AF86" s="1165"/>
      <c r="AG86" s="1166"/>
      <c r="AH86" s="1198">
        <v>990</v>
      </c>
      <c r="AI86" s="1199"/>
      <c r="AJ86" s="1199"/>
      <c r="AK86" s="1199"/>
      <c r="AL86" s="1198">
        <f>O59</f>
        <v>0</v>
      </c>
      <c r="AM86" s="1199"/>
      <c r="AN86" s="1200"/>
      <c r="AO86" s="1216" t="str">
        <f>IF(SUM(J86,Q86,X86,AE86,AK86)=0,"",SUM((G86*J86)+(M86*Q86)+(T86*X86)+(AA86*AE86)+(AH86*AK86)))</f>
        <v/>
      </c>
      <c r="AP86" s="1216"/>
      <c r="AQ86" s="1216"/>
      <c r="AR86" s="1216"/>
      <c r="AS86" s="1216"/>
      <c r="AT86" s="1216"/>
      <c r="AU86" s="1217"/>
      <c r="AZ86" s="1076"/>
      <c r="BA86" s="1076"/>
      <c r="BB86" s="1076"/>
      <c r="BC86" s="1076"/>
      <c r="BD86" s="1076"/>
      <c r="BE86" s="1076"/>
      <c r="BF86" s="1076"/>
      <c r="BG86" s="1076"/>
      <c r="BH86" s="1076"/>
      <c r="BI86" s="1076"/>
      <c r="BJ86" s="1076"/>
      <c r="BK86" s="1076"/>
      <c r="BL86" s="1076"/>
      <c r="BM86" s="1076"/>
      <c r="BN86" s="1076"/>
      <c r="BO86" s="1076"/>
      <c r="BP86" s="1076"/>
      <c r="BQ86" s="1076"/>
      <c r="BR86" s="1076"/>
      <c r="BS86" s="1076"/>
      <c r="BT86" s="1076"/>
      <c r="BU86" s="1076"/>
      <c r="BV86" s="1076"/>
      <c r="BW86" s="1076"/>
      <c r="BX86" s="1076"/>
      <c r="BY86" s="1076"/>
      <c r="BZ86" s="1076"/>
      <c r="CA86" s="1076"/>
      <c r="CB86" s="1076"/>
      <c r="CC86" s="1076"/>
      <c r="CD86" s="1076"/>
      <c r="CE86" s="1076"/>
      <c r="CF86" s="1076"/>
      <c r="CG86" s="1076"/>
      <c r="CH86" s="1076"/>
      <c r="CI86" s="1076"/>
      <c r="CJ86" s="1076"/>
    </row>
    <row r="87" ht="17.5" customHeight="1" spans="2:88">
      <c r="B87" s="1107"/>
      <c r="C87" s="1108"/>
      <c r="D87" s="1109"/>
      <c r="E87" s="1128" t="s">
        <v>182</v>
      </c>
      <c r="F87" s="1129"/>
      <c r="G87" s="1134">
        <v>1320</v>
      </c>
      <c r="H87" s="1135"/>
      <c r="I87" s="1167"/>
      <c r="J87" s="1168">
        <f>Y51</f>
        <v>0</v>
      </c>
      <c r="K87" s="1169"/>
      <c r="L87" s="1169"/>
      <c r="M87" s="1170">
        <v>1320</v>
      </c>
      <c r="N87" s="1170"/>
      <c r="O87" s="1170"/>
      <c r="P87" s="1170"/>
      <c r="Q87" s="1168">
        <f>Y53</f>
        <v>0</v>
      </c>
      <c r="R87" s="1169"/>
      <c r="S87" s="1169"/>
      <c r="T87" s="1170">
        <v>1320</v>
      </c>
      <c r="U87" s="1170"/>
      <c r="V87" s="1170"/>
      <c r="W87" s="1170"/>
      <c r="X87" s="1168">
        <f>Y55</f>
        <v>0</v>
      </c>
      <c r="Y87" s="1169"/>
      <c r="Z87" s="1169"/>
      <c r="AA87" s="1170">
        <v>1320</v>
      </c>
      <c r="AB87" s="1170"/>
      <c r="AC87" s="1170"/>
      <c r="AD87" s="1170"/>
      <c r="AE87" s="1168">
        <f>Y57</f>
        <v>0</v>
      </c>
      <c r="AF87" s="1169"/>
      <c r="AG87" s="1169"/>
      <c r="AH87" s="1201">
        <v>1320</v>
      </c>
      <c r="AI87" s="1202"/>
      <c r="AJ87" s="1202"/>
      <c r="AK87" s="1202"/>
      <c r="AL87" s="1198">
        <f>Y59</f>
        <v>0</v>
      </c>
      <c r="AM87" s="1199"/>
      <c r="AN87" s="1200"/>
      <c r="AO87" s="1216" t="str">
        <f>IF(SUM(J87,Q87,X87,AE87,AK87)=0,"",SUM((G87*J87)+(M87*Q87)+(T87*X87)+(AA87*AE87)+(AH87*AK87)))</f>
        <v/>
      </c>
      <c r="AP87" s="1216"/>
      <c r="AQ87" s="1216"/>
      <c r="AR87" s="1216"/>
      <c r="AS87" s="1216"/>
      <c r="AT87" s="1216"/>
      <c r="AU87" s="1217"/>
      <c r="AV87" s="1076"/>
      <c r="AW87" s="1076"/>
      <c r="AX87" s="1076"/>
      <c r="AY87" s="1076"/>
      <c r="AZ87" s="1076"/>
      <c r="BA87" s="1076"/>
      <c r="BB87" s="1076"/>
      <c r="BC87" s="1076"/>
      <c r="BD87" s="1076"/>
      <c r="BE87" s="1076"/>
      <c r="BF87" s="1076"/>
      <c r="BG87" s="1076"/>
      <c r="BH87" s="1076"/>
      <c r="BI87" s="1076"/>
      <c r="BJ87" s="1076"/>
      <c r="BK87" s="1076"/>
      <c r="BL87" s="1076"/>
      <c r="BM87" s="1076"/>
      <c r="BN87" s="1076"/>
      <c r="BO87" s="1076"/>
      <c r="BP87" s="1076"/>
      <c r="BQ87" s="1076"/>
      <c r="BR87" s="1076"/>
      <c r="BS87" s="1076"/>
      <c r="BT87" s="1076"/>
      <c r="BU87" s="1076"/>
      <c r="BV87" s="1076"/>
      <c r="BW87" s="1076"/>
      <c r="BX87" s="1076"/>
      <c r="BY87" s="1076"/>
      <c r="BZ87" s="1076"/>
      <c r="CA87" s="1076"/>
      <c r="CB87" s="1076"/>
      <c r="CC87" s="1076"/>
      <c r="CD87" s="1076"/>
      <c r="CE87" s="1076"/>
      <c r="CF87" s="1076"/>
      <c r="CG87" s="1076"/>
      <c r="CH87" s="1076"/>
      <c r="CI87" s="1076"/>
      <c r="CJ87" s="1076"/>
    </row>
    <row r="88" ht="17.5" customHeight="1" spans="2:88">
      <c r="B88" s="1118"/>
      <c r="C88" s="1119"/>
      <c r="D88" s="1120"/>
      <c r="E88" s="1136" t="s">
        <v>139</v>
      </c>
      <c r="F88" s="799"/>
      <c r="G88" s="1137">
        <v>4400</v>
      </c>
      <c r="H88" s="1138"/>
      <c r="I88" s="1171"/>
      <c r="J88" s="1172">
        <f>Q68</f>
        <v>0</v>
      </c>
      <c r="K88" s="1173"/>
      <c r="L88" s="1173"/>
      <c r="M88" s="1174"/>
      <c r="N88" s="1175"/>
      <c r="O88" s="1175"/>
      <c r="P88" s="1175"/>
      <c r="Q88" s="1175"/>
      <c r="R88" s="1175"/>
      <c r="S88" s="1186"/>
      <c r="T88" s="1174"/>
      <c r="U88" s="1175"/>
      <c r="V88" s="1175"/>
      <c r="W88" s="1175"/>
      <c r="X88" s="1175"/>
      <c r="Y88" s="1175"/>
      <c r="Z88" s="1186"/>
      <c r="AA88" s="1174"/>
      <c r="AB88" s="1175"/>
      <c r="AC88" s="1175"/>
      <c r="AD88" s="1175"/>
      <c r="AE88" s="1175"/>
      <c r="AF88" s="1175"/>
      <c r="AG88" s="1186"/>
      <c r="AH88" s="1203"/>
      <c r="AI88" s="1203"/>
      <c r="AJ88" s="1203"/>
      <c r="AK88" s="1203"/>
      <c r="AL88" s="1203"/>
      <c r="AM88" s="1203"/>
      <c r="AN88" s="1203"/>
      <c r="AO88" s="1218" t="str">
        <f>IF(J88=0,"",G88*J88)</f>
        <v/>
      </c>
      <c r="AP88" s="1219"/>
      <c r="AQ88" s="1219"/>
      <c r="AR88" s="1219"/>
      <c r="AS88" s="1219"/>
      <c r="AT88" s="1219"/>
      <c r="AU88" s="1220"/>
      <c r="AZ88" s="1076"/>
      <c r="BA88" s="1076"/>
      <c r="BB88" s="1076"/>
      <c r="BC88" s="1076"/>
      <c r="BD88" s="1076"/>
      <c r="BE88" s="1076"/>
      <c r="BF88" s="1076"/>
      <c r="BG88" s="1076"/>
      <c r="BH88" s="1076"/>
      <c r="BI88" s="1076"/>
      <c r="BJ88" s="1076"/>
      <c r="BK88" s="1076"/>
      <c r="BL88" s="1076"/>
      <c r="BM88" s="1076"/>
      <c r="BN88" s="1076"/>
      <c r="BO88" s="1076"/>
      <c r="BP88" s="1076"/>
      <c r="BQ88" s="1076"/>
      <c r="BR88" s="1076"/>
      <c r="BS88" s="1076"/>
      <c r="BT88" s="1076"/>
      <c r="BU88" s="1076"/>
      <c r="BV88" s="1076"/>
      <c r="BW88" s="1076"/>
      <c r="BX88" s="1076"/>
      <c r="BY88" s="1076"/>
      <c r="BZ88" s="1076"/>
      <c r="CA88" s="1076"/>
      <c r="CB88" s="1076"/>
      <c r="CC88" s="1076"/>
      <c r="CD88" s="1076"/>
      <c r="CE88" s="1076"/>
      <c r="CF88" s="1076"/>
      <c r="CG88" s="1076"/>
      <c r="CH88" s="1076"/>
      <c r="CI88" s="1076"/>
      <c r="CJ88" s="1076"/>
    </row>
    <row r="89" ht="17.5" customHeight="1" spans="2:47">
      <c r="B89" s="1139" t="s">
        <v>183</v>
      </c>
      <c r="C89" s="1140"/>
      <c r="D89" s="1140"/>
      <c r="E89" s="1140"/>
      <c r="F89" s="1140"/>
      <c r="G89" s="1140"/>
      <c r="H89" s="1140"/>
      <c r="I89" s="1140"/>
      <c r="J89" s="1140"/>
      <c r="K89" s="1140"/>
      <c r="L89" s="1140"/>
      <c r="M89" s="1140"/>
      <c r="N89" s="1140"/>
      <c r="O89" s="1140"/>
      <c r="P89" s="1140"/>
      <c r="Q89" s="1140"/>
      <c r="R89" s="1140"/>
      <c r="S89" s="1140"/>
      <c r="T89" s="1140"/>
      <c r="U89" s="1140"/>
      <c r="V89" s="1140"/>
      <c r="W89" s="1140"/>
      <c r="X89" s="1140"/>
      <c r="Y89" s="1140"/>
      <c r="Z89" s="1140"/>
      <c r="AA89" s="1140"/>
      <c r="AB89" s="1140"/>
      <c r="AC89" s="1140"/>
      <c r="AD89" s="1140"/>
      <c r="AE89" s="1140"/>
      <c r="AF89" s="1140"/>
      <c r="AG89" s="1140"/>
      <c r="AH89" s="1140"/>
      <c r="AI89" s="1140"/>
      <c r="AJ89" s="1140"/>
      <c r="AK89" s="1140"/>
      <c r="AL89" s="1140"/>
      <c r="AM89" s="1140"/>
      <c r="AN89" s="1140"/>
      <c r="AO89" s="1221">
        <f>IF(SUM(AO74:AU82,A85:AU88,)=0,"",SUM(AO74:AU82,AO85:AU88,))</f>
        <v>0</v>
      </c>
      <c r="AP89" s="1222"/>
      <c r="AQ89" s="1222"/>
      <c r="AR89" s="1222"/>
      <c r="AS89" s="1222"/>
      <c r="AT89" s="1222"/>
      <c r="AU89" s="1223"/>
    </row>
    <row r="90" ht="18" customHeight="1" spans="2:88">
      <c r="B90" s="852" t="s">
        <v>184</v>
      </c>
      <c r="C90" s="853"/>
      <c r="D90" s="853"/>
      <c r="E90" s="853"/>
      <c r="F90" s="853"/>
      <c r="G90" s="853"/>
      <c r="H90" s="853"/>
      <c r="I90" s="853"/>
      <c r="J90" s="853"/>
      <c r="K90" s="853"/>
      <c r="L90" s="853"/>
      <c r="M90" s="853"/>
      <c r="N90" s="853"/>
      <c r="O90" s="853"/>
      <c r="P90" s="853"/>
      <c r="Q90" s="853"/>
      <c r="R90" s="853"/>
      <c r="S90" s="853"/>
      <c r="T90" s="853"/>
      <c r="U90" s="853"/>
      <c r="V90" s="853"/>
      <c r="W90" s="853"/>
      <c r="X90" s="853"/>
      <c r="Y90" s="853"/>
      <c r="Z90" s="853"/>
      <c r="AA90" s="853"/>
      <c r="AB90" s="853"/>
      <c r="AC90" s="853"/>
      <c r="AD90" s="853"/>
      <c r="AE90" s="853"/>
      <c r="AF90" s="853"/>
      <c r="AG90" s="853"/>
      <c r="AH90" s="853"/>
      <c r="AI90" s="853"/>
      <c r="AJ90" s="853"/>
      <c r="AK90" s="853"/>
      <c r="AL90" s="853"/>
      <c r="AM90" s="853"/>
      <c r="AN90" s="853"/>
      <c r="AO90" s="853"/>
      <c r="AP90" s="853"/>
      <c r="AQ90" s="853"/>
      <c r="AR90" s="853"/>
      <c r="AS90" s="853"/>
      <c r="AT90" s="853"/>
      <c r="AU90" s="1044"/>
      <c r="AZ90" s="1076"/>
      <c r="BA90" s="1076"/>
      <c r="BB90" s="1076"/>
      <c r="BC90" s="1076"/>
      <c r="BD90" s="1076"/>
      <c r="BE90" s="1076"/>
      <c r="BF90" s="1076"/>
      <c r="BG90" s="1076"/>
      <c r="BH90" s="1076"/>
      <c r="BI90" s="1076"/>
      <c r="BJ90" s="1076"/>
      <c r="BK90" s="1076"/>
      <c r="BL90" s="1076"/>
      <c r="BM90" s="1076"/>
      <c r="BN90" s="1076"/>
      <c r="BO90" s="1076"/>
      <c r="BP90" s="1076"/>
      <c r="BQ90" s="1076"/>
      <c r="BR90" s="1076"/>
      <c r="BS90" s="1076"/>
      <c r="BT90" s="1076"/>
      <c r="BU90" s="1076"/>
      <c r="BV90" s="1076"/>
      <c r="BW90" s="1076"/>
      <c r="BX90" s="1076"/>
      <c r="BY90" s="1076"/>
      <c r="BZ90" s="1076"/>
      <c r="CA90" s="1076"/>
      <c r="CB90" s="1076"/>
      <c r="CC90" s="1076"/>
      <c r="CD90" s="1076"/>
      <c r="CE90" s="1076"/>
      <c r="CF90" s="1076"/>
      <c r="CG90" s="1076"/>
      <c r="CH90" s="1076"/>
      <c r="CI90" s="1076"/>
      <c r="CJ90" s="1076"/>
    </row>
    <row r="91" ht="17.5" customHeight="1" spans="2:88">
      <c r="B91" s="1101" t="s">
        <v>81</v>
      </c>
      <c r="C91" s="1102"/>
      <c r="D91" s="1102"/>
      <c r="E91" s="1141" t="s">
        <v>135</v>
      </c>
      <c r="F91" s="1141"/>
      <c r="G91" s="1141"/>
      <c r="H91" s="1105"/>
      <c r="I91" s="1146"/>
      <c r="J91" s="1146"/>
      <c r="K91" s="1146"/>
      <c r="L91" s="1146"/>
      <c r="M91" s="1146"/>
      <c r="N91" s="1146"/>
      <c r="O91" s="1146"/>
      <c r="P91" s="1146"/>
      <c r="Q91" s="1146"/>
      <c r="R91" s="1146"/>
      <c r="S91" s="1146"/>
      <c r="T91" s="1146"/>
      <c r="U91" s="1146"/>
      <c r="V91" s="1146"/>
      <c r="W91" s="1146"/>
      <c r="X91" s="1179"/>
      <c r="Y91" s="1101" t="s">
        <v>81</v>
      </c>
      <c r="Z91" s="1102"/>
      <c r="AA91" s="1102"/>
      <c r="AB91" s="1141" t="s">
        <v>135</v>
      </c>
      <c r="AC91" s="1141"/>
      <c r="AD91" s="1141"/>
      <c r="AE91" s="1105"/>
      <c r="AF91" s="1146"/>
      <c r="AG91" s="1146"/>
      <c r="AH91" s="1146"/>
      <c r="AI91" s="1146"/>
      <c r="AJ91" s="1146"/>
      <c r="AK91" s="1146"/>
      <c r="AL91" s="1146"/>
      <c r="AM91" s="1146"/>
      <c r="AN91" s="1146"/>
      <c r="AO91" s="1146"/>
      <c r="AP91" s="1146"/>
      <c r="AQ91" s="1146"/>
      <c r="AR91" s="1146"/>
      <c r="AS91" s="1146"/>
      <c r="AT91" s="1146"/>
      <c r="AU91" s="1179"/>
      <c r="AZ91" s="1076"/>
      <c r="BA91" s="1076"/>
      <c r="BB91" s="1076"/>
      <c r="BC91" s="1076"/>
      <c r="BD91" s="1076"/>
      <c r="BE91" s="1076"/>
      <c r="BF91" s="1076"/>
      <c r="BG91" s="1076"/>
      <c r="BH91" s="1076"/>
      <c r="BI91" s="1076"/>
      <c r="BJ91" s="1076"/>
      <c r="BK91" s="1076"/>
      <c r="BL91" s="1076"/>
      <c r="BM91" s="1076"/>
      <c r="BN91" s="1076"/>
      <c r="BO91" s="1076"/>
      <c r="BP91" s="1076"/>
      <c r="BQ91" s="1076"/>
      <c r="BR91" s="1076"/>
      <c r="BS91" s="1076"/>
      <c r="BT91" s="1076"/>
      <c r="BU91" s="1076"/>
      <c r="BV91" s="1076"/>
      <c r="BW91" s="1076"/>
      <c r="BX91" s="1076"/>
      <c r="BY91" s="1076"/>
      <c r="BZ91" s="1076"/>
      <c r="CA91" s="1076"/>
      <c r="CB91" s="1076"/>
      <c r="CC91" s="1076"/>
      <c r="CD91" s="1076"/>
      <c r="CE91" s="1076"/>
      <c r="CF91" s="1076"/>
      <c r="CG91" s="1076"/>
      <c r="CH91" s="1076"/>
      <c r="CI91" s="1076"/>
      <c r="CJ91" s="1076"/>
    </row>
    <row r="92" ht="17.5" customHeight="1" spans="2:88">
      <c r="B92" s="1101" t="s">
        <v>81</v>
      </c>
      <c r="C92" s="1102"/>
      <c r="D92" s="1102"/>
      <c r="E92" s="1141" t="s">
        <v>135</v>
      </c>
      <c r="F92" s="1141"/>
      <c r="G92" s="1141"/>
      <c r="H92" s="1105"/>
      <c r="I92" s="1146"/>
      <c r="J92" s="1146"/>
      <c r="K92" s="1146"/>
      <c r="L92" s="1146"/>
      <c r="M92" s="1146"/>
      <c r="N92" s="1146"/>
      <c r="O92" s="1146"/>
      <c r="P92" s="1146"/>
      <c r="Q92" s="1146"/>
      <c r="R92" s="1146"/>
      <c r="S92" s="1146"/>
      <c r="T92" s="1146"/>
      <c r="U92" s="1146"/>
      <c r="V92" s="1146"/>
      <c r="W92" s="1146"/>
      <c r="X92" s="1179"/>
      <c r="Y92" s="1101" t="s">
        <v>81</v>
      </c>
      <c r="Z92" s="1102"/>
      <c r="AA92" s="1102"/>
      <c r="AB92" s="1141" t="s">
        <v>135</v>
      </c>
      <c r="AC92" s="1141"/>
      <c r="AD92" s="1141"/>
      <c r="AE92" s="1105"/>
      <c r="AF92" s="1146"/>
      <c r="AG92" s="1146"/>
      <c r="AH92" s="1146"/>
      <c r="AI92" s="1146"/>
      <c r="AJ92" s="1146"/>
      <c r="AK92" s="1146"/>
      <c r="AL92" s="1146"/>
      <c r="AM92" s="1146"/>
      <c r="AN92" s="1146"/>
      <c r="AO92" s="1146"/>
      <c r="AP92" s="1146"/>
      <c r="AQ92" s="1146"/>
      <c r="AR92" s="1146"/>
      <c r="AS92" s="1146"/>
      <c r="AT92" s="1146"/>
      <c r="AU92" s="1179"/>
      <c r="AZ92" s="1076"/>
      <c r="BA92" s="1076"/>
      <c r="BB92" s="1076"/>
      <c r="BC92" s="1076"/>
      <c r="BD92" s="1076"/>
      <c r="BE92" s="1076"/>
      <c r="BF92" s="1076"/>
      <c r="BG92" s="1076"/>
      <c r="BH92" s="1076"/>
      <c r="BI92" s="1076"/>
      <c r="BJ92" s="1076"/>
      <c r="BK92" s="1076"/>
      <c r="BL92" s="1076"/>
      <c r="BM92" s="1076"/>
      <c r="BN92" s="1076"/>
      <c r="BO92" s="1076"/>
      <c r="BP92" s="1076"/>
      <c r="BQ92" s="1076"/>
      <c r="BR92" s="1076"/>
      <c r="BS92" s="1076"/>
      <c r="BT92" s="1076"/>
      <c r="BU92" s="1076"/>
      <c r="BV92" s="1076"/>
      <c r="BW92" s="1076"/>
      <c r="BX92" s="1076"/>
      <c r="BY92" s="1076"/>
      <c r="BZ92" s="1076"/>
      <c r="CA92" s="1076"/>
      <c r="CB92" s="1076"/>
      <c r="CC92" s="1076"/>
      <c r="CD92" s="1076"/>
      <c r="CE92" s="1076"/>
      <c r="CF92" s="1076"/>
      <c r="CG92" s="1076"/>
      <c r="CH92" s="1076"/>
      <c r="CI92" s="1076"/>
      <c r="CJ92" s="1076"/>
    </row>
    <row r="93" ht="17.5" customHeight="1" spans="2:88">
      <c r="B93" s="1101" t="s">
        <v>81</v>
      </c>
      <c r="C93" s="1102"/>
      <c r="D93" s="1102"/>
      <c r="E93" s="1141" t="s">
        <v>135</v>
      </c>
      <c r="F93" s="1141"/>
      <c r="G93" s="1141"/>
      <c r="H93" s="1105"/>
      <c r="I93" s="1146"/>
      <c r="J93" s="1146"/>
      <c r="K93" s="1146"/>
      <c r="L93" s="1146"/>
      <c r="M93" s="1146"/>
      <c r="N93" s="1146"/>
      <c r="O93" s="1146"/>
      <c r="P93" s="1146"/>
      <c r="Q93" s="1146"/>
      <c r="R93" s="1146"/>
      <c r="S93" s="1146"/>
      <c r="T93" s="1146"/>
      <c r="U93" s="1146"/>
      <c r="V93" s="1146"/>
      <c r="W93" s="1146"/>
      <c r="X93" s="1179"/>
      <c r="Y93" s="1101" t="s">
        <v>81</v>
      </c>
      <c r="Z93" s="1102"/>
      <c r="AA93" s="1102"/>
      <c r="AB93" s="1141" t="s">
        <v>135</v>
      </c>
      <c r="AC93" s="1141"/>
      <c r="AD93" s="1141"/>
      <c r="AE93" s="1105"/>
      <c r="AF93" s="1146"/>
      <c r="AG93" s="1146"/>
      <c r="AH93" s="1146"/>
      <c r="AI93" s="1146"/>
      <c r="AJ93" s="1146"/>
      <c r="AK93" s="1146"/>
      <c r="AL93" s="1146"/>
      <c r="AM93" s="1146"/>
      <c r="AN93" s="1146"/>
      <c r="AO93" s="1146"/>
      <c r="AP93" s="1146"/>
      <c r="AQ93" s="1146"/>
      <c r="AR93" s="1146"/>
      <c r="AS93" s="1146"/>
      <c r="AT93" s="1146"/>
      <c r="AU93" s="1179"/>
      <c r="AZ93" s="1076"/>
      <c r="BA93" s="1076"/>
      <c r="BB93" s="1076"/>
      <c r="BC93" s="1076"/>
      <c r="BD93" s="1076"/>
      <c r="BE93" s="1076"/>
      <c r="BF93" s="1076"/>
      <c r="BG93" s="1076"/>
      <c r="BH93" s="1076"/>
      <c r="BI93" s="1076"/>
      <c r="BJ93" s="1076"/>
      <c r="BK93" s="1076"/>
      <c r="BL93" s="1076"/>
      <c r="BM93" s="1076"/>
      <c r="BN93" s="1076"/>
      <c r="BO93" s="1076"/>
      <c r="BP93" s="1076"/>
      <c r="BQ93" s="1076"/>
      <c r="BR93" s="1076"/>
      <c r="BS93" s="1076"/>
      <c r="BT93" s="1076"/>
      <c r="BU93" s="1076"/>
      <c r="BV93" s="1076"/>
      <c r="BW93" s="1076"/>
      <c r="BX93" s="1076"/>
      <c r="BY93" s="1076"/>
      <c r="BZ93" s="1076"/>
      <c r="CA93" s="1076"/>
      <c r="CB93" s="1076"/>
      <c r="CC93" s="1076"/>
      <c r="CD93" s="1076"/>
      <c r="CE93" s="1076"/>
      <c r="CF93" s="1076"/>
      <c r="CG93" s="1076"/>
      <c r="CH93" s="1076"/>
      <c r="CI93" s="1076"/>
      <c r="CJ93" s="1076"/>
    </row>
    <row r="94" ht="17.5" customHeight="1" spans="2:88">
      <c r="B94" s="1142" t="s">
        <v>81</v>
      </c>
      <c r="C94" s="1143"/>
      <c r="D94" s="1143"/>
      <c r="E94" s="1144" t="s">
        <v>135</v>
      </c>
      <c r="F94" s="1144"/>
      <c r="G94" s="1144"/>
      <c r="H94" s="1145"/>
      <c r="I94" s="1028"/>
      <c r="J94" s="1028"/>
      <c r="K94" s="1028"/>
      <c r="L94" s="1028"/>
      <c r="M94" s="1028"/>
      <c r="N94" s="1028"/>
      <c r="O94" s="1028"/>
      <c r="P94" s="1028"/>
      <c r="Q94" s="1028"/>
      <c r="R94" s="1028"/>
      <c r="S94" s="1028"/>
      <c r="T94" s="1028"/>
      <c r="U94" s="1028"/>
      <c r="V94" s="1028"/>
      <c r="W94" s="1028"/>
      <c r="X94" s="1187"/>
      <c r="Y94" s="1142" t="s">
        <v>81</v>
      </c>
      <c r="Z94" s="1143"/>
      <c r="AA94" s="1143"/>
      <c r="AB94" s="1144" t="s">
        <v>135</v>
      </c>
      <c r="AC94" s="1144"/>
      <c r="AD94" s="1144"/>
      <c r="AE94" s="1145"/>
      <c r="AF94" s="1028"/>
      <c r="AG94" s="1028"/>
      <c r="AH94" s="1028"/>
      <c r="AI94" s="1028"/>
      <c r="AJ94" s="1028"/>
      <c r="AK94" s="1028"/>
      <c r="AL94" s="1028"/>
      <c r="AM94" s="1028"/>
      <c r="AN94" s="1028"/>
      <c r="AO94" s="1028"/>
      <c r="AP94" s="1028"/>
      <c r="AQ94" s="1028"/>
      <c r="AR94" s="1028"/>
      <c r="AS94" s="1028"/>
      <c r="AT94" s="1028"/>
      <c r="AU94" s="1187"/>
      <c r="AZ94" s="1076"/>
      <c r="BA94" s="1076"/>
      <c r="BB94" s="1076"/>
      <c r="BC94" s="1076"/>
      <c r="BD94" s="1076"/>
      <c r="BE94" s="1076"/>
      <c r="BF94" s="1076"/>
      <c r="BG94" s="1076"/>
      <c r="BH94" s="1076"/>
      <c r="BI94" s="1076"/>
      <c r="BJ94" s="1076"/>
      <c r="BK94" s="1076"/>
      <c r="BL94" s="1076"/>
      <c r="BM94" s="1076"/>
      <c r="BN94" s="1076"/>
      <c r="BO94" s="1076"/>
      <c r="BP94" s="1076"/>
      <c r="BQ94" s="1076"/>
      <c r="BR94" s="1076"/>
      <c r="BS94" s="1076"/>
      <c r="BT94" s="1076"/>
      <c r="BU94" s="1076"/>
      <c r="BV94" s="1076"/>
      <c r="BW94" s="1076"/>
      <c r="BX94" s="1076"/>
      <c r="BY94" s="1076"/>
      <c r="BZ94" s="1076"/>
      <c r="CA94" s="1076"/>
      <c r="CB94" s="1076"/>
      <c r="CC94" s="1076"/>
      <c r="CD94" s="1076"/>
      <c r="CE94" s="1076"/>
      <c r="CF94" s="1076"/>
      <c r="CG94" s="1076"/>
      <c r="CH94" s="1076"/>
      <c r="CI94" s="1076"/>
      <c r="CJ94" s="1076"/>
    </row>
    <row r="95" ht="3" customHeight="1" spans="2:48">
      <c r="B95" s="1042"/>
      <c r="C95" s="1042"/>
      <c r="D95" s="1042"/>
      <c r="E95" s="1042"/>
      <c r="F95" s="1042"/>
      <c r="G95" s="1042"/>
      <c r="H95" s="1042"/>
      <c r="I95" s="1042"/>
      <c r="J95" s="1042"/>
      <c r="K95" s="1042"/>
      <c r="L95" s="1042"/>
      <c r="M95" s="1042"/>
      <c r="N95" s="1042"/>
      <c r="O95" s="1042"/>
      <c r="P95" s="1042"/>
      <c r="Q95" s="1042"/>
      <c r="R95" s="1042"/>
      <c r="S95" s="1042"/>
      <c r="T95" s="1042"/>
      <c r="U95" s="1042"/>
      <c r="V95" s="1042"/>
      <c r="W95" s="1042"/>
      <c r="X95" s="1042"/>
      <c r="Y95" s="1042"/>
      <c r="Z95" s="1042"/>
      <c r="AA95" s="1042"/>
      <c r="AB95" s="806"/>
      <c r="AC95" s="806"/>
      <c r="AD95" s="1042"/>
      <c r="AE95" s="1042"/>
      <c r="AF95" s="1042"/>
      <c r="AG95" s="1042"/>
      <c r="AH95" s="1042"/>
      <c r="AI95" s="1042"/>
      <c r="AJ95" s="1042"/>
      <c r="AK95" s="1042"/>
      <c r="AL95" s="1042"/>
      <c r="AM95" s="1042"/>
      <c r="AN95" s="1042"/>
      <c r="AO95" s="1042"/>
      <c r="AP95" s="1042"/>
      <c r="AQ95" s="1042"/>
      <c r="AR95" s="1042"/>
      <c r="AS95" s="1042"/>
      <c r="AT95" s="1042"/>
      <c r="AU95" s="1042"/>
      <c r="AV95" s="1042"/>
    </row>
    <row r="96" ht="20.25" customHeight="1"/>
  </sheetData>
  <sheetProtection password="DD93" sheet="1" objects="1"/>
  <mergeCells count="640">
    <mergeCell ref="AE2:AH2"/>
    <mergeCell ref="AJ2:AL2"/>
    <mergeCell ref="AM2:AN2"/>
    <mergeCell ref="AO2:AP2"/>
    <mergeCell ref="AQ2:AR2"/>
    <mergeCell ref="AS2:AT2"/>
    <mergeCell ref="AE3:AH3"/>
    <mergeCell ref="AJ3:AL3"/>
    <mergeCell ref="AM3:AN3"/>
    <mergeCell ref="AO3:AP3"/>
    <mergeCell ref="AQ3:AR3"/>
    <mergeCell ref="AS3:AT3"/>
    <mergeCell ref="O4:W4"/>
    <mergeCell ref="X4:AD4"/>
    <mergeCell ref="B5:U5"/>
    <mergeCell ref="V5:Z5"/>
    <mergeCell ref="AA5:AE5"/>
    <mergeCell ref="AF5:AU5"/>
    <mergeCell ref="B6:F6"/>
    <mergeCell ref="G6:U6"/>
    <mergeCell ref="AF6:AI6"/>
    <mergeCell ref="AJ6:AU6"/>
    <mergeCell ref="B7:F7"/>
    <mergeCell ref="G7:U7"/>
    <mergeCell ref="AF7:AI7"/>
    <mergeCell ref="AJ7:AU7"/>
    <mergeCell ref="B8:F8"/>
    <mergeCell ref="G8:I8"/>
    <mergeCell ref="J8:K8"/>
    <mergeCell ref="M8:N8"/>
    <mergeCell ref="P8:Q8"/>
    <mergeCell ref="R8:T8"/>
    <mergeCell ref="U8:V8"/>
    <mergeCell ref="X8:Y8"/>
    <mergeCell ref="Z8:AB8"/>
    <mergeCell ref="AD8:AE8"/>
    <mergeCell ref="AF8:AU8"/>
    <mergeCell ref="G9:I9"/>
    <mergeCell ref="J9:AE9"/>
    <mergeCell ref="AF9:AG9"/>
    <mergeCell ref="AH9:AO9"/>
    <mergeCell ref="AP9:AS9"/>
    <mergeCell ref="AT9:AU9"/>
    <mergeCell ref="AH10:AO10"/>
    <mergeCell ref="AP10:AS10"/>
    <mergeCell ref="AT10:AU10"/>
    <mergeCell ref="AH11:AO11"/>
    <mergeCell ref="AP11:AS11"/>
    <mergeCell ref="AT11:AU11"/>
    <mergeCell ref="G12:H12"/>
    <mergeCell ref="I12:Q12"/>
    <mergeCell ref="R12:T12"/>
    <mergeCell ref="U12:AE12"/>
    <mergeCell ref="AH12:AO12"/>
    <mergeCell ref="AP12:AS12"/>
    <mergeCell ref="AT12:AU12"/>
    <mergeCell ref="G13:H13"/>
    <mergeCell ref="I13:J13"/>
    <mergeCell ref="K13:AE13"/>
    <mergeCell ref="AH13:AO13"/>
    <mergeCell ref="AP13:AS13"/>
    <mergeCell ref="AT13:AU13"/>
    <mergeCell ref="G14:H14"/>
    <mergeCell ref="I14:AE14"/>
    <mergeCell ref="AH14:AO14"/>
    <mergeCell ref="AP14:AS14"/>
    <mergeCell ref="AT14:AU14"/>
    <mergeCell ref="B15:F15"/>
    <mergeCell ref="G15:AE15"/>
    <mergeCell ref="AH15:AO15"/>
    <mergeCell ref="AP15:AS15"/>
    <mergeCell ref="AT15:AU15"/>
    <mergeCell ref="B16:AE16"/>
    <mergeCell ref="AH16:AO16"/>
    <mergeCell ref="AP16:AS16"/>
    <mergeCell ref="AT16:AU16"/>
    <mergeCell ref="D17:G17"/>
    <mergeCell ref="H17:K17"/>
    <mergeCell ref="L17:O17"/>
    <mergeCell ref="P17:S17"/>
    <mergeCell ref="T17:W17"/>
    <mergeCell ref="X17:AA17"/>
    <mergeCell ref="AH17:AO17"/>
    <mergeCell ref="AP17:AS17"/>
    <mergeCell ref="AT17:AU17"/>
    <mergeCell ref="D18:E18"/>
    <mergeCell ref="F18:G18"/>
    <mergeCell ref="H18:I18"/>
    <mergeCell ref="J18:K18"/>
    <mergeCell ref="L18:M18"/>
    <mergeCell ref="N18:O18"/>
    <mergeCell ref="P18:Q18"/>
    <mergeCell ref="R18:S18"/>
    <mergeCell ref="T18:U18"/>
    <mergeCell ref="V18:W18"/>
    <mergeCell ref="X18:Y18"/>
    <mergeCell ref="Z18:AA18"/>
    <mergeCell ref="AH18:AO18"/>
    <mergeCell ref="AP18:AS18"/>
    <mergeCell ref="AT18:AU18"/>
    <mergeCell ref="B19:C19"/>
    <mergeCell ref="D19:E19"/>
    <mergeCell ref="F19:G19"/>
    <mergeCell ref="H19:I19"/>
    <mergeCell ref="J19:K19"/>
    <mergeCell ref="L19:M19"/>
    <mergeCell ref="N19:O19"/>
    <mergeCell ref="P19:Q19"/>
    <mergeCell ref="R19:S19"/>
    <mergeCell ref="T19:U19"/>
    <mergeCell ref="V19:W19"/>
    <mergeCell ref="X19:Y19"/>
    <mergeCell ref="Z19:AA19"/>
    <mergeCell ref="AD19:AE19"/>
    <mergeCell ref="AH19:AO19"/>
    <mergeCell ref="AP19:AS19"/>
    <mergeCell ref="AT19:AU19"/>
    <mergeCell ref="B20:C20"/>
    <mergeCell ref="D20:E20"/>
    <mergeCell ref="F20:G20"/>
    <mergeCell ref="H20:I20"/>
    <mergeCell ref="J20:K20"/>
    <mergeCell ref="L20:M20"/>
    <mergeCell ref="N20:O20"/>
    <mergeCell ref="P20:Q20"/>
    <mergeCell ref="R20:S20"/>
    <mergeCell ref="T20:U20"/>
    <mergeCell ref="V20:W20"/>
    <mergeCell ref="X20:Y20"/>
    <mergeCell ref="Z20:AA20"/>
    <mergeCell ref="AD20:AE20"/>
    <mergeCell ref="AH20:AO20"/>
    <mergeCell ref="AP20:AS20"/>
    <mergeCell ref="AT20:AU20"/>
    <mergeCell ref="B21:C21"/>
    <mergeCell ref="D21:E21"/>
    <mergeCell ref="F21:G21"/>
    <mergeCell ref="H21:I21"/>
    <mergeCell ref="J21:K21"/>
    <mergeCell ref="L21:M21"/>
    <mergeCell ref="N21:O21"/>
    <mergeCell ref="P21:Q21"/>
    <mergeCell ref="R21:S21"/>
    <mergeCell ref="T21:U21"/>
    <mergeCell ref="V21:W21"/>
    <mergeCell ref="X21:Y21"/>
    <mergeCell ref="Z21:AA21"/>
    <mergeCell ref="AD21:AE21"/>
    <mergeCell ref="AH21:AO21"/>
    <mergeCell ref="AP21:AS21"/>
    <mergeCell ref="AT21:AU21"/>
    <mergeCell ref="B22:C22"/>
    <mergeCell ref="D22:E22"/>
    <mergeCell ref="F22:G22"/>
    <mergeCell ref="H22:I22"/>
    <mergeCell ref="J22:K22"/>
    <mergeCell ref="L22:M22"/>
    <mergeCell ref="N22:O22"/>
    <mergeCell ref="P22:Q22"/>
    <mergeCell ref="R22:S22"/>
    <mergeCell ref="T22:U22"/>
    <mergeCell ref="V22:W22"/>
    <mergeCell ref="X22:Y22"/>
    <mergeCell ref="Z22:AA22"/>
    <mergeCell ref="AD22:AE22"/>
    <mergeCell ref="AH22:AO22"/>
    <mergeCell ref="AP22:AS22"/>
    <mergeCell ref="AT22:AU22"/>
    <mergeCell ref="B23:AE23"/>
    <mergeCell ref="AH23:AO23"/>
    <mergeCell ref="AP23:AS23"/>
    <mergeCell ref="AT23:AU23"/>
    <mergeCell ref="B24:AE24"/>
    <mergeCell ref="AH24:AO24"/>
    <mergeCell ref="AP24:AS24"/>
    <mergeCell ref="AT24:AU24"/>
    <mergeCell ref="B25:AE25"/>
    <mergeCell ref="AH25:AO25"/>
    <mergeCell ref="AP25:AS25"/>
    <mergeCell ref="AT25:AU25"/>
    <mergeCell ref="B26:AE26"/>
    <mergeCell ref="AH26:AO26"/>
    <mergeCell ref="AP26:AS26"/>
    <mergeCell ref="AT26:AU26"/>
    <mergeCell ref="B27:AE27"/>
    <mergeCell ref="AH27:AO27"/>
    <mergeCell ref="AP27:AS27"/>
    <mergeCell ref="AT27:AU27"/>
    <mergeCell ref="B28:AE28"/>
    <mergeCell ref="AH28:AO28"/>
    <mergeCell ref="AP28:AS28"/>
    <mergeCell ref="AT28:AU28"/>
    <mergeCell ref="B29:AE29"/>
    <mergeCell ref="AH29:AO29"/>
    <mergeCell ref="AP29:AS29"/>
    <mergeCell ref="AT29:AU29"/>
    <mergeCell ref="B30:AE30"/>
    <mergeCell ref="AH30:AO30"/>
    <mergeCell ref="AP30:AS30"/>
    <mergeCell ref="AT30:AU30"/>
    <mergeCell ref="B31:AE31"/>
    <mergeCell ref="AH31:AO31"/>
    <mergeCell ref="AP31:AS31"/>
    <mergeCell ref="AT31:AU31"/>
    <mergeCell ref="B32:AE32"/>
    <mergeCell ref="AH32:AO32"/>
    <mergeCell ref="AP32:AS32"/>
    <mergeCell ref="AT32:AU32"/>
    <mergeCell ref="B33:AE33"/>
    <mergeCell ref="AH33:AO33"/>
    <mergeCell ref="AP33:AS33"/>
    <mergeCell ref="AT33:AU33"/>
    <mergeCell ref="B34:AE34"/>
    <mergeCell ref="AH34:AO34"/>
    <mergeCell ref="AP34:AS34"/>
    <mergeCell ref="AT34:AU34"/>
    <mergeCell ref="B35:AE35"/>
    <mergeCell ref="AH35:AO35"/>
    <mergeCell ref="AP35:AS35"/>
    <mergeCell ref="AT35:AU35"/>
    <mergeCell ref="AH36:AO36"/>
    <mergeCell ref="AP36:AS36"/>
    <mergeCell ref="AT36:AU36"/>
    <mergeCell ref="AH37:AO37"/>
    <mergeCell ref="AP37:AS37"/>
    <mergeCell ref="AT37:AU37"/>
    <mergeCell ref="AH38:AO38"/>
    <mergeCell ref="AP38:AS38"/>
    <mergeCell ref="AT38:AU38"/>
    <mergeCell ref="AH39:AO39"/>
    <mergeCell ref="AP39:AS39"/>
    <mergeCell ref="AT39:AU39"/>
    <mergeCell ref="AH40:AO40"/>
    <mergeCell ref="AP40:AS40"/>
    <mergeCell ref="AT40:AU40"/>
    <mergeCell ref="AH41:AO41"/>
    <mergeCell ref="AP41:AS41"/>
    <mergeCell ref="AT41:AU41"/>
    <mergeCell ref="AF42:AU42"/>
    <mergeCell ref="AF43:AG43"/>
    <mergeCell ref="AH43:AO43"/>
    <mergeCell ref="AP43:AS43"/>
    <mergeCell ref="AT43:AU43"/>
    <mergeCell ref="AF44:AG44"/>
    <mergeCell ref="AH44:AO44"/>
    <mergeCell ref="AP44:AS44"/>
    <mergeCell ref="AT44:AU44"/>
    <mergeCell ref="AF45:AG45"/>
    <mergeCell ref="AH45:AO45"/>
    <mergeCell ref="AP45:AS45"/>
    <mergeCell ref="AT45:AU45"/>
    <mergeCell ref="AF46:AG46"/>
    <mergeCell ref="AH46:AO46"/>
    <mergeCell ref="AP46:AS46"/>
    <mergeCell ref="AT46:AU46"/>
    <mergeCell ref="B48:AH48"/>
    <mergeCell ref="AI48:AU48"/>
    <mergeCell ref="E49:N49"/>
    <mergeCell ref="O49:X49"/>
    <mergeCell ref="Y49:AH49"/>
    <mergeCell ref="AI49:AU49"/>
    <mergeCell ref="E50:G50"/>
    <mergeCell ref="H50:J50"/>
    <mergeCell ref="K50:N50"/>
    <mergeCell ref="O50:Q50"/>
    <mergeCell ref="R50:T50"/>
    <mergeCell ref="U50:X50"/>
    <mergeCell ref="Y50:AA50"/>
    <mergeCell ref="AB50:AD50"/>
    <mergeCell ref="AE50:AH50"/>
    <mergeCell ref="AI50:AU50"/>
    <mergeCell ref="B51:D51"/>
    <mergeCell ref="E51:G51"/>
    <mergeCell ref="H51:J51"/>
    <mergeCell ref="K51:N51"/>
    <mergeCell ref="O51:Q51"/>
    <mergeCell ref="R51:T51"/>
    <mergeCell ref="U51:X51"/>
    <mergeCell ref="Y51:AA51"/>
    <mergeCell ref="AB51:AD51"/>
    <mergeCell ref="AE51:AH51"/>
    <mergeCell ref="AI51:AU51"/>
    <mergeCell ref="B52:D52"/>
    <mergeCell ref="E52:G52"/>
    <mergeCell ref="H52:J52"/>
    <mergeCell ref="K52:N52"/>
    <mergeCell ref="O52:Q52"/>
    <mergeCell ref="R52:T52"/>
    <mergeCell ref="U52:X52"/>
    <mergeCell ref="Y52:AH52"/>
    <mergeCell ref="AI52:AU52"/>
    <mergeCell ref="B53:D53"/>
    <mergeCell ref="E53:G53"/>
    <mergeCell ref="H53:J53"/>
    <mergeCell ref="K53:N53"/>
    <mergeCell ref="O53:X53"/>
    <mergeCell ref="Y53:AA53"/>
    <mergeCell ref="AB53:AD53"/>
    <mergeCell ref="AE53:AH53"/>
    <mergeCell ref="AI53:AU53"/>
    <mergeCell ref="B54:D54"/>
    <mergeCell ref="E54:G54"/>
    <mergeCell ref="H54:J54"/>
    <mergeCell ref="K54:N54"/>
    <mergeCell ref="O54:X54"/>
    <mergeCell ref="Y54:AA54"/>
    <mergeCell ref="AB54:AD54"/>
    <mergeCell ref="AE54:AH54"/>
    <mergeCell ref="AI54:AU54"/>
    <mergeCell ref="B55:D55"/>
    <mergeCell ref="E55:G55"/>
    <mergeCell ref="H55:J55"/>
    <mergeCell ref="K55:N55"/>
    <mergeCell ref="Y55:AA55"/>
    <mergeCell ref="AB55:AD55"/>
    <mergeCell ref="AE55:AH55"/>
    <mergeCell ref="AI55:AU55"/>
    <mergeCell ref="B56:D56"/>
    <mergeCell ref="E56:G56"/>
    <mergeCell ref="H56:J56"/>
    <mergeCell ref="K56:N56"/>
    <mergeCell ref="Y56:AA56"/>
    <mergeCell ref="AB56:AD56"/>
    <mergeCell ref="AE56:AH56"/>
    <mergeCell ref="AI56:AU56"/>
    <mergeCell ref="B57:D57"/>
    <mergeCell ref="E57:G57"/>
    <mergeCell ref="H57:J57"/>
    <mergeCell ref="K57:N57"/>
    <mergeCell ref="O57:Q57"/>
    <mergeCell ref="R57:T57"/>
    <mergeCell ref="U57:X57"/>
    <mergeCell ref="Y57:AA57"/>
    <mergeCell ref="AB57:AD57"/>
    <mergeCell ref="AE57:AH57"/>
    <mergeCell ref="AI57:AU57"/>
    <mergeCell ref="B58:D58"/>
    <mergeCell ref="E58:G58"/>
    <mergeCell ref="H58:J58"/>
    <mergeCell ref="K58:N58"/>
    <mergeCell ref="O58:Q58"/>
    <mergeCell ref="R58:T58"/>
    <mergeCell ref="U58:X58"/>
    <mergeCell ref="Y58:AA58"/>
    <mergeCell ref="AB58:AD58"/>
    <mergeCell ref="AE58:AH58"/>
    <mergeCell ref="AI58:AU58"/>
    <mergeCell ref="B59:D59"/>
    <mergeCell ref="E59:G59"/>
    <mergeCell ref="H59:J59"/>
    <mergeCell ref="K59:N59"/>
    <mergeCell ref="O59:Q59"/>
    <mergeCell ref="R59:T59"/>
    <mergeCell ref="U59:X59"/>
    <mergeCell ref="Y59:AA59"/>
    <mergeCell ref="AB59:AD59"/>
    <mergeCell ref="AE59:AH59"/>
    <mergeCell ref="AI59:AU59"/>
    <mergeCell ref="B60:D60"/>
    <mergeCell ref="E60:G60"/>
    <mergeCell ref="H60:J60"/>
    <mergeCell ref="K60:N60"/>
    <mergeCell ref="O60:Q60"/>
    <mergeCell ref="R60:T60"/>
    <mergeCell ref="U60:X60"/>
    <mergeCell ref="Y60:AA60"/>
    <mergeCell ref="AB60:AD60"/>
    <mergeCell ref="AE60:AH60"/>
    <mergeCell ref="AI60:AU60"/>
    <mergeCell ref="B61:AU61"/>
    <mergeCell ref="B66:AU66"/>
    <mergeCell ref="B67:D67"/>
    <mergeCell ref="E67:G67"/>
    <mergeCell ref="H67:L67"/>
    <mergeCell ref="M67:P67"/>
    <mergeCell ref="Q67:S67"/>
    <mergeCell ref="T67:X67"/>
    <mergeCell ref="Y67:AA67"/>
    <mergeCell ref="AB67:AD67"/>
    <mergeCell ref="AE67:AI67"/>
    <mergeCell ref="AJ67:AM67"/>
    <mergeCell ref="AN67:AP67"/>
    <mergeCell ref="AQ67:AU67"/>
    <mergeCell ref="B68:D68"/>
    <mergeCell ref="E68:G68"/>
    <mergeCell ref="H68:L68"/>
    <mergeCell ref="M68:P68"/>
    <mergeCell ref="Q68:S68"/>
    <mergeCell ref="T68:X68"/>
    <mergeCell ref="Y68:AA68"/>
    <mergeCell ref="AB68:AD68"/>
    <mergeCell ref="AE68:AI68"/>
    <mergeCell ref="AJ68:AM68"/>
    <mergeCell ref="AN68:AP68"/>
    <mergeCell ref="AQ68:AU68"/>
    <mergeCell ref="B69:D69"/>
    <mergeCell ref="E69:G69"/>
    <mergeCell ref="H69:I69"/>
    <mergeCell ref="K69:L69"/>
    <mergeCell ref="M69:P69"/>
    <mergeCell ref="Q69:S69"/>
    <mergeCell ref="T69:X69"/>
    <mergeCell ref="Y69:AA69"/>
    <mergeCell ref="AB69:AD69"/>
    <mergeCell ref="AE69:AI69"/>
    <mergeCell ref="AJ69:AM69"/>
    <mergeCell ref="AN69:AP69"/>
    <mergeCell ref="AQ69:AU69"/>
    <mergeCell ref="B70:D70"/>
    <mergeCell ref="E70:G70"/>
    <mergeCell ref="H70:I70"/>
    <mergeCell ref="K70:L70"/>
    <mergeCell ref="M70:P70"/>
    <mergeCell ref="Q70:S70"/>
    <mergeCell ref="T70:X70"/>
    <mergeCell ref="Y70:AA70"/>
    <mergeCell ref="AB70:AD70"/>
    <mergeCell ref="AE70:AI70"/>
    <mergeCell ref="AJ70:AM70"/>
    <mergeCell ref="AN70:AP70"/>
    <mergeCell ref="AQ70:AU70"/>
    <mergeCell ref="B71:AU71"/>
    <mergeCell ref="M72:S72"/>
    <mergeCell ref="T72:Z72"/>
    <mergeCell ref="AA72:AG72"/>
    <mergeCell ref="AH72:AN72"/>
    <mergeCell ref="BA72:BG72"/>
    <mergeCell ref="BH72:BN72"/>
    <mergeCell ref="M73:P73"/>
    <mergeCell ref="Q73:S73"/>
    <mergeCell ref="T73:W73"/>
    <mergeCell ref="X73:Z73"/>
    <mergeCell ref="AA73:AD73"/>
    <mergeCell ref="AE73:AG73"/>
    <mergeCell ref="AH73:AK73"/>
    <mergeCell ref="AL73:AN73"/>
    <mergeCell ref="E74:L74"/>
    <mergeCell ref="M74:P74"/>
    <mergeCell ref="Q74:S74"/>
    <mergeCell ref="T74:W74"/>
    <mergeCell ref="X74:Z74"/>
    <mergeCell ref="AA74:AD74"/>
    <mergeCell ref="AE74:AG74"/>
    <mergeCell ref="AH74:AK74"/>
    <mergeCell ref="AL74:AN74"/>
    <mergeCell ref="AO74:AU74"/>
    <mergeCell ref="E75:L75"/>
    <mergeCell ref="M75:P75"/>
    <mergeCell ref="Q75:S75"/>
    <mergeCell ref="T75:W75"/>
    <mergeCell ref="X75:Z75"/>
    <mergeCell ref="AA75:AD75"/>
    <mergeCell ref="AE75:AG75"/>
    <mergeCell ref="AH75:AK75"/>
    <mergeCell ref="AL75:AN75"/>
    <mergeCell ref="AO75:AU75"/>
    <mergeCell ref="E76:L76"/>
    <mergeCell ref="M76:P76"/>
    <mergeCell ref="Q76:S76"/>
    <mergeCell ref="T76:W76"/>
    <mergeCell ref="X76:Z76"/>
    <mergeCell ref="AA76:AD76"/>
    <mergeCell ref="AE76:AG76"/>
    <mergeCell ref="AH76:AK76"/>
    <mergeCell ref="AL76:AN76"/>
    <mergeCell ref="AO76:AU76"/>
    <mergeCell ref="E77:L77"/>
    <mergeCell ref="M77:P77"/>
    <mergeCell ref="Q77:S77"/>
    <mergeCell ref="T77:W77"/>
    <mergeCell ref="X77:Z77"/>
    <mergeCell ref="AA77:AD77"/>
    <mergeCell ref="AE77:AG77"/>
    <mergeCell ref="AH77:AK77"/>
    <mergeCell ref="AL77:AN77"/>
    <mergeCell ref="AO77:AU77"/>
    <mergeCell ref="E78:L78"/>
    <mergeCell ref="M78:P78"/>
    <mergeCell ref="Q78:S78"/>
    <mergeCell ref="T78:W78"/>
    <mergeCell ref="X78:Z78"/>
    <mergeCell ref="AA78:AD78"/>
    <mergeCell ref="AE78:AG78"/>
    <mergeCell ref="AH78:AK78"/>
    <mergeCell ref="AL78:AN78"/>
    <mergeCell ref="AO78:AU78"/>
    <mergeCell ref="E79:L79"/>
    <mergeCell ref="M79:P79"/>
    <mergeCell ref="Q79:S79"/>
    <mergeCell ref="T79:W79"/>
    <mergeCell ref="X79:Z79"/>
    <mergeCell ref="AA79:AD79"/>
    <mergeCell ref="AE79:AG79"/>
    <mergeCell ref="AH79:AK79"/>
    <mergeCell ref="AL79:AN79"/>
    <mergeCell ref="AO79:AU79"/>
    <mergeCell ref="E80:L80"/>
    <mergeCell ref="M80:P80"/>
    <mergeCell ref="Q80:S80"/>
    <mergeCell ref="T80:W80"/>
    <mergeCell ref="X80:Z80"/>
    <mergeCell ref="AA80:AD80"/>
    <mergeCell ref="AE80:AG80"/>
    <mergeCell ref="AH80:AK80"/>
    <mergeCell ref="AL80:AN80"/>
    <mergeCell ref="AO80:AU80"/>
    <mergeCell ref="E81:L81"/>
    <mergeCell ref="M81:P81"/>
    <mergeCell ref="Q81:S81"/>
    <mergeCell ref="T81:W81"/>
    <mergeCell ref="X81:Z81"/>
    <mergeCell ref="AA81:AD81"/>
    <mergeCell ref="AE81:AG81"/>
    <mergeCell ref="AH81:AK81"/>
    <mergeCell ref="AL81:AN81"/>
    <mergeCell ref="AO81:AU81"/>
    <mergeCell ref="E82:L82"/>
    <mergeCell ref="M82:P82"/>
    <mergeCell ref="Q82:S82"/>
    <mergeCell ref="T82:W82"/>
    <mergeCell ref="X82:Z82"/>
    <mergeCell ref="AA82:AD82"/>
    <mergeCell ref="AE82:AG82"/>
    <mergeCell ref="AH82:AK82"/>
    <mergeCell ref="AL82:AN82"/>
    <mergeCell ref="AO82:AU82"/>
    <mergeCell ref="G83:L83"/>
    <mergeCell ref="M83:S83"/>
    <mergeCell ref="T83:Z83"/>
    <mergeCell ref="AA83:AG83"/>
    <mergeCell ref="AH83:AN83"/>
    <mergeCell ref="G84:I84"/>
    <mergeCell ref="J84:L84"/>
    <mergeCell ref="M84:P84"/>
    <mergeCell ref="Q84:S84"/>
    <mergeCell ref="T84:W84"/>
    <mergeCell ref="X84:Z84"/>
    <mergeCell ref="AA84:AD84"/>
    <mergeCell ref="AE84:AG84"/>
    <mergeCell ref="AH84:AK84"/>
    <mergeCell ref="AL84:AN84"/>
    <mergeCell ref="E85:F85"/>
    <mergeCell ref="G85:I85"/>
    <mergeCell ref="J85:L85"/>
    <mergeCell ref="M85:P85"/>
    <mergeCell ref="Q85:S85"/>
    <mergeCell ref="T85:W85"/>
    <mergeCell ref="X85:Z85"/>
    <mergeCell ref="AA85:AD85"/>
    <mergeCell ref="AE85:AG85"/>
    <mergeCell ref="AH85:AK85"/>
    <mergeCell ref="AL85:AN85"/>
    <mergeCell ref="AO85:AU85"/>
    <mergeCell ref="E86:F86"/>
    <mergeCell ref="G86:I86"/>
    <mergeCell ref="J86:L86"/>
    <mergeCell ref="M86:P86"/>
    <mergeCell ref="Q86:S86"/>
    <mergeCell ref="T86:W86"/>
    <mergeCell ref="X86:Z86"/>
    <mergeCell ref="AA86:AD86"/>
    <mergeCell ref="AE86:AG86"/>
    <mergeCell ref="AH86:AK86"/>
    <mergeCell ref="AL86:AN86"/>
    <mergeCell ref="AO86:AU86"/>
    <mergeCell ref="E87:F87"/>
    <mergeCell ref="G87:I87"/>
    <mergeCell ref="J87:L87"/>
    <mergeCell ref="M87:P87"/>
    <mergeCell ref="Q87:S87"/>
    <mergeCell ref="T87:W87"/>
    <mergeCell ref="X87:Z87"/>
    <mergeCell ref="AA87:AD87"/>
    <mergeCell ref="AE87:AG87"/>
    <mergeCell ref="AH87:AK87"/>
    <mergeCell ref="AL87:AN87"/>
    <mergeCell ref="AO87:AU87"/>
    <mergeCell ref="E88:F88"/>
    <mergeCell ref="G88:I88"/>
    <mergeCell ref="J88:L88"/>
    <mergeCell ref="M88:S88"/>
    <mergeCell ref="T88:Z88"/>
    <mergeCell ref="AA88:AG88"/>
    <mergeCell ref="AH88:AN88"/>
    <mergeCell ref="AO88:AU88"/>
    <mergeCell ref="B89:AN89"/>
    <mergeCell ref="AO89:AU89"/>
    <mergeCell ref="B90:AU90"/>
    <mergeCell ref="B91:D91"/>
    <mergeCell ref="E91:G91"/>
    <mergeCell ref="H91:X91"/>
    <mergeCell ref="Y91:AA91"/>
    <mergeCell ref="AB91:AD91"/>
    <mergeCell ref="AE91:AU91"/>
    <mergeCell ref="B92:D92"/>
    <mergeCell ref="E92:G92"/>
    <mergeCell ref="H92:X92"/>
    <mergeCell ref="Y92:AA92"/>
    <mergeCell ref="AB92:AD92"/>
    <mergeCell ref="AE92:AU92"/>
    <mergeCell ref="B93:D93"/>
    <mergeCell ref="E93:G93"/>
    <mergeCell ref="H93:X93"/>
    <mergeCell ref="Y93:AA93"/>
    <mergeCell ref="AB93:AD93"/>
    <mergeCell ref="AE93:AU93"/>
    <mergeCell ref="B94:D94"/>
    <mergeCell ref="E94:G94"/>
    <mergeCell ref="H94:X94"/>
    <mergeCell ref="Y94:AA94"/>
    <mergeCell ref="AB94:AD94"/>
    <mergeCell ref="AE94:AU94"/>
    <mergeCell ref="AB17:AB18"/>
    <mergeCell ref="AC17:AC18"/>
    <mergeCell ref="B2:AD3"/>
    <mergeCell ref="V6:X7"/>
    <mergeCell ref="Y6:Z7"/>
    <mergeCell ref="AA6:AC7"/>
    <mergeCell ref="AD6:AE7"/>
    <mergeCell ref="B9:F11"/>
    <mergeCell ref="G10:AC11"/>
    <mergeCell ref="AD10:AE11"/>
    <mergeCell ref="BS36:CJ39"/>
    <mergeCell ref="B49:D50"/>
    <mergeCell ref="B12:F14"/>
    <mergeCell ref="B17:C18"/>
    <mergeCell ref="AD17:AE18"/>
    <mergeCell ref="B36:AE46"/>
    <mergeCell ref="AF34:AG41"/>
    <mergeCell ref="AF26:AG33"/>
    <mergeCell ref="AF18:AG25"/>
    <mergeCell ref="AF10:AG17"/>
    <mergeCell ref="B62:AU65"/>
    <mergeCell ref="AO72:AU73"/>
    <mergeCell ref="E72:L73"/>
    <mergeCell ref="B72:D82"/>
    <mergeCell ref="E83:F84"/>
    <mergeCell ref="B83:D88"/>
    <mergeCell ref="AO83:AU84"/>
    <mergeCell ref="O55:X56"/>
  </mergeCells>
  <dataValidations count="1">
    <dataValidation type="list" allowBlank="1" showInputMessage="1" showErrorMessage="1" promptTitle="お部屋タイプ" prompt="お部屋タイプをお選びください。&#10;" sqref="BT30 BU30 BV30 BW30 BX30 BY30 BZ30 CA30 BT31 BU31 BV31 BW31 BX31 BY31 BZ31 CA31 BT32 BU32 BV32 BW32 BX32 BY32 BZ32 CA32 BT33 BU33 BV33 BW33 BX33 BY33 BZ33 CA33 BT34 BU34 BV34 BW34 BX34 BY34 BZ34 CA34 AE35 AE36 BT36 BU36 BV36 BW36 BX36 BY36 BZ36 CA36 AE37 BT37 BU37 BV37 BW37 BX37 BY37 BZ37 CA37 AE38 BT38 BU38 BV38 BW38 BX38 BY38 BZ38 CA38 AE39 BT39 BU39 BV39 BW39 BX39 BY39 BZ39 CA39 AE40 AE41 AE42 AE61 AF61 AG61 AH61 AI61 AJ61 AK61 AL61">
      <formula1>#REF!</formula1>
    </dataValidation>
  </dataValidations>
  <hyperlinks>
    <hyperlink ref="AI58:AU58" location="'アレルギー表 '!A1" display="　　　注意下さい。"/>
    <hyperlink ref="AI59:AU59" location="'アレルギー表 '!A1" display="アレルギー調査票はこちら"/>
    <hyperlink ref="O54" location="お弁当!A1" display="お弁当!A1"/>
  </hyperlinks>
  <printOptions horizontalCentered="1" verticalCentered="1"/>
  <pageMargins left="0.196527777777778" right="0.196527777777778" top="0.0979166666666667" bottom="0.0979166666666667" header="0" footer="0.196527777777778"/>
  <pageSetup paperSize="9" fitToHeight="0" orientation="portrait" horizontalDpi="600" verticalDpi="600"/>
  <headerFooter alignWithMargins="0"/>
  <rowBreaks count="1" manualBreakCount="1">
    <brk id="46" max="4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U88"/>
  <sheetViews>
    <sheetView view="pageBreakPreview" zoomScaleNormal="100" topLeftCell="A11" workbookViewId="0">
      <selection activeCell="AD25" sqref="AD25:AK25"/>
    </sheetView>
  </sheetViews>
  <sheetFormatPr defaultColWidth="8.87962962962963" defaultRowHeight="13.2"/>
  <cols>
    <col min="1" max="1" width="1.12962962962963" style="390" customWidth="1"/>
    <col min="2" max="18" width="2.12962962962963" style="390" customWidth="1"/>
    <col min="19" max="19" width="2" style="390" customWidth="1"/>
    <col min="20" max="26" width="2.12962962962963" style="390" customWidth="1"/>
    <col min="27" max="28" width="3" style="390" customWidth="1"/>
    <col min="29" max="29" width="3.12962962962963" style="390" customWidth="1"/>
    <col min="30" max="46" width="2.12962962962963" style="390" customWidth="1"/>
    <col min="47" max="47" width="1.12962962962963" style="390" customWidth="1"/>
    <col min="48" max="50" width="11.1296296296296" style="391" hidden="1" customWidth="1"/>
    <col min="51" max="52" width="12" style="391" customWidth="1"/>
    <col min="53" max="53" width="12" style="392" customWidth="1"/>
    <col min="54" max="58" width="12" style="391" customWidth="1"/>
    <col min="59" max="59" width="2.12962962962963" style="391" customWidth="1"/>
    <col min="60" max="79" width="1.87962962962963" style="391" customWidth="1"/>
    <col min="80" max="125" width="2.5" style="391" customWidth="1"/>
    <col min="126" max="16384" width="8.87962962962963" style="391"/>
  </cols>
  <sheetData>
    <row r="1" ht="3" customHeight="1"/>
    <row r="2" ht="19.5" customHeight="1" spans="2:48">
      <c r="B2" s="393" t="s">
        <v>185</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571"/>
      <c r="AE2" s="563" t="s">
        <v>73</v>
      </c>
      <c r="AF2" s="563"/>
      <c r="AG2" s="563"/>
      <c r="AH2" s="639"/>
      <c r="AI2" s="639"/>
      <c r="AJ2" s="639"/>
      <c r="AK2" s="639"/>
      <c r="AL2" s="639"/>
      <c r="AM2" s="639"/>
      <c r="AN2" s="639"/>
      <c r="AO2" s="639"/>
      <c r="AP2" s="639"/>
      <c r="AQ2" s="639"/>
      <c r="AR2" s="639"/>
      <c r="AS2" s="639"/>
      <c r="AT2" s="639"/>
      <c r="AU2" s="666"/>
      <c r="AV2" s="667"/>
    </row>
    <row r="3" ht="21" customHeight="1" spans="2:48">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571"/>
      <c r="AE3" s="572" t="s">
        <v>186</v>
      </c>
      <c r="AF3" s="572"/>
      <c r="AG3" s="572"/>
      <c r="AH3" s="640"/>
      <c r="AI3" s="640"/>
      <c r="AJ3" s="640"/>
      <c r="AK3" s="640"/>
      <c r="AL3" s="640"/>
      <c r="AM3" s="640"/>
      <c r="AN3" s="640"/>
      <c r="AO3" s="640"/>
      <c r="AP3" s="640"/>
      <c r="AQ3" s="640"/>
      <c r="AR3" s="640"/>
      <c r="AS3" s="640"/>
      <c r="AT3" s="640"/>
      <c r="AU3" s="666"/>
      <c r="AV3" s="667"/>
    </row>
    <row r="4" ht="19.5" customHeight="1" spans="2:48">
      <c r="B4" s="395" t="s">
        <v>187</v>
      </c>
      <c r="C4" s="396"/>
      <c r="D4" s="396"/>
      <c r="E4" s="396"/>
      <c r="F4" s="396"/>
      <c r="G4" s="396"/>
      <c r="H4" s="396"/>
      <c r="I4" s="396"/>
      <c r="J4" s="396"/>
      <c r="K4" s="396"/>
      <c r="L4" s="396"/>
      <c r="M4" s="396"/>
      <c r="N4" s="396"/>
      <c r="O4" s="396"/>
      <c r="P4" s="396"/>
      <c r="Q4" s="539" t="s">
        <v>77</v>
      </c>
      <c r="R4" s="540"/>
      <c r="S4" s="540"/>
      <c r="T4" s="540"/>
      <c r="U4" s="540"/>
      <c r="V4" s="539" t="s">
        <v>78</v>
      </c>
      <c r="W4" s="540"/>
      <c r="X4" s="540"/>
      <c r="Y4" s="540"/>
      <c r="Z4" s="573"/>
      <c r="AA4" s="474" t="s">
        <v>79</v>
      </c>
      <c r="AB4" s="475"/>
      <c r="AC4" s="475"/>
      <c r="AD4" s="475"/>
      <c r="AE4" s="475"/>
      <c r="AF4" s="475"/>
      <c r="AG4" s="475"/>
      <c r="AH4" s="475"/>
      <c r="AI4" s="475"/>
      <c r="AJ4" s="475"/>
      <c r="AK4" s="475"/>
      <c r="AL4" s="475"/>
      <c r="AM4" s="475"/>
      <c r="AN4" s="475"/>
      <c r="AO4" s="475"/>
      <c r="AP4" s="475"/>
      <c r="AQ4" s="475"/>
      <c r="AR4" s="475"/>
      <c r="AS4" s="475"/>
      <c r="AT4" s="569"/>
      <c r="AU4" s="666"/>
      <c r="AV4" s="667"/>
    </row>
    <row r="5" ht="19.5" customHeight="1" spans="2:48">
      <c r="B5" s="397" t="s">
        <v>188</v>
      </c>
      <c r="C5" s="398"/>
      <c r="D5" s="398"/>
      <c r="E5" s="398"/>
      <c r="F5" s="399"/>
      <c r="G5" s="400"/>
      <c r="H5" s="401"/>
      <c r="I5" s="401"/>
      <c r="J5" s="401"/>
      <c r="K5" s="401"/>
      <c r="L5" s="401"/>
      <c r="M5" s="401"/>
      <c r="N5" s="401"/>
      <c r="O5" s="401"/>
      <c r="P5" s="401"/>
      <c r="Q5" s="541"/>
      <c r="R5" s="542"/>
      <c r="S5" s="542"/>
      <c r="T5" s="542"/>
      <c r="U5" s="543" t="s">
        <v>81</v>
      </c>
      <c r="V5" s="544"/>
      <c r="W5" s="544"/>
      <c r="X5" s="544"/>
      <c r="Y5" s="544"/>
      <c r="Z5" s="543" t="s">
        <v>81</v>
      </c>
      <c r="AA5" s="574" t="s">
        <v>189</v>
      </c>
      <c r="AB5" s="575"/>
      <c r="AC5" s="575"/>
      <c r="AD5" s="575"/>
      <c r="AE5" s="575"/>
      <c r="AF5" s="575"/>
      <c r="AG5" s="575"/>
      <c r="AH5" s="575"/>
      <c r="AI5" s="575"/>
      <c r="AJ5" s="575"/>
      <c r="AK5" s="575"/>
      <c r="AL5" s="575"/>
      <c r="AM5" s="575"/>
      <c r="AN5" s="575"/>
      <c r="AO5" s="575"/>
      <c r="AP5" s="575"/>
      <c r="AQ5" s="575"/>
      <c r="AR5" s="575"/>
      <c r="AS5" s="575"/>
      <c r="AT5" s="668"/>
      <c r="AU5" s="666"/>
      <c r="AV5" s="667"/>
    </row>
    <row r="6" ht="19.5" customHeight="1" spans="2:48">
      <c r="B6" s="402" t="s">
        <v>84</v>
      </c>
      <c r="C6" s="403"/>
      <c r="D6" s="403"/>
      <c r="E6" s="403"/>
      <c r="F6" s="404"/>
      <c r="G6" s="405"/>
      <c r="H6" s="406"/>
      <c r="I6" s="406"/>
      <c r="J6" s="406"/>
      <c r="K6" s="406"/>
      <c r="L6" s="406"/>
      <c r="M6" s="406"/>
      <c r="N6" s="406"/>
      <c r="O6" s="406"/>
      <c r="P6" s="406"/>
      <c r="Q6" s="545"/>
      <c r="R6" s="545"/>
      <c r="S6" s="545"/>
      <c r="T6" s="545"/>
      <c r="U6" s="546"/>
      <c r="V6" s="547"/>
      <c r="W6" s="547"/>
      <c r="X6" s="547"/>
      <c r="Y6" s="547"/>
      <c r="Z6" s="546"/>
      <c r="AA6" s="576" t="s">
        <v>190</v>
      </c>
      <c r="AB6" s="577"/>
      <c r="AC6" s="577"/>
      <c r="AD6" s="577"/>
      <c r="AE6" s="578"/>
      <c r="AF6" s="579"/>
      <c r="AG6" s="579"/>
      <c r="AH6" s="579"/>
      <c r="AI6" s="579"/>
      <c r="AJ6" s="579"/>
      <c r="AK6" s="579"/>
      <c r="AL6" s="579"/>
      <c r="AM6" s="579"/>
      <c r="AN6" s="579"/>
      <c r="AO6" s="579"/>
      <c r="AP6" s="579"/>
      <c r="AQ6" s="579"/>
      <c r="AR6" s="579"/>
      <c r="AS6" s="579"/>
      <c r="AT6" s="669"/>
      <c r="AU6" s="666"/>
      <c r="AV6" s="667"/>
    </row>
    <row r="7" ht="19.5" customHeight="1" spans="2:48">
      <c r="B7" s="407" t="s">
        <v>86</v>
      </c>
      <c r="C7" s="408"/>
      <c r="D7" s="408"/>
      <c r="E7" s="408"/>
      <c r="F7" s="409"/>
      <c r="G7" s="410" t="s">
        <v>191</v>
      </c>
      <c r="H7" s="411"/>
      <c r="I7" s="411"/>
      <c r="J7" s="411"/>
      <c r="K7" s="516" t="e">
        <f>DATE(2025,#REF!,#REF!)</f>
        <v>#REF!</v>
      </c>
      <c r="L7" s="516"/>
      <c r="M7" s="516"/>
      <c r="N7" s="517" t="e">
        <f>K7</f>
        <v>#REF!</v>
      </c>
      <c r="O7" s="517"/>
      <c r="P7" s="411" t="s">
        <v>87</v>
      </c>
      <c r="Q7" s="516" t="e">
        <f>DATE(2025,#REF!,#REF!)</f>
        <v>#REF!</v>
      </c>
      <c r="R7" s="516"/>
      <c r="S7" s="516"/>
      <c r="T7" s="517" t="e">
        <f>Q7</f>
        <v>#REF!</v>
      </c>
      <c r="U7" s="517"/>
      <c r="V7" s="548"/>
      <c r="W7" s="549" t="e">
        <f>Q7-K7</f>
        <v>#REF!</v>
      </c>
      <c r="X7" s="549"/>
      <c r="Y7" s="580" t="s">
        <v>88</v>
      </c>
      <c r="Z7" s="581"/>
      <c r="AA7" s="582" t="s">
        <v>192</v>
      </c>
      <c r="AB7" s="583"/>
      <c r="AC7" s="583"/>
      <c r="AD7" s="583"/>
      <c r="AE7" s="584"/>
      <c r="AF7" s="579"/>
      <c r="AG7" s="579"/>
      <c r="AH7" s="579"/>
      <c r="AI7" s="579"/>
      <c r="AJ7" s="579"/>
      <c r="AK7" s="579"/>
      <c r="AL7" s="579"/>
      <c r="AM7" s="579"/>
      <c r="AN7" s="579"/>
      <c r="AO7" s="579"/>
      <c r="AP7" s="579"/>
      <c r="AQ7" s="579"/>
      <c r="AR7" s="579"/>
      <c r="AS7" s="579"/>
      <c r="AT7" s="669"/>
      <c r="AU7" s="666"/>
      <c r="AV7" s="667"/>
    </row>
    <row r="8" ht="19.5" customHeight="1" spans="2:48">
      <c r="B8" s="412"/>
      <c r="C8" s="413"/>
      <c r="D8" s="413"/>
      <c r="E8" s="413"/>
      <c r="F8" s="414"/>
      <c r="G8" s="415"/>
      <c r="H8" s="416"/>
      <c r="I8" s="416"/>
      <c r="J8" s="416"/>
      <c r="K8" s="518"/>
      <c r="L8" s="518"/>
      <c r="M8" s="518"/>
      <c r="N8" s="519"/>
      <c r="O8" s="519"/>
      <c r="P8" s="416"/>
      <c r="Q8" s="518"/>
      <c r="R8" s="518"/>
      <c r="S8" s="518"/>
      <c r="T8" s="519"/>
      <c r="U8" s="519"/>
      <c r="V8" s="550"/>
      <c r="W8" s="551"/>
      <c r="X8" s="551"/>
      <c r="Y8" s="585"/>
      <c r="Z8" s="586"/>
      <c r="AA8" s="587"/>
      <c r="AB8" s="588"/>
      <c r="AC8" s="588"/>
      <c r="AD8" s="588"/>
      <c r="AE8" s="588"/>
      <c r="AF8" s="588"/>
      <c r="AG8" s="588"/>
      <c r="AH8" s="588"/>
      <c r="AI8" s="588"/>
      <c r="AJ8" s="588"/>
      <c r="AK8" s="588"/>
      <c r="AL8" s="588"/>
      <c r="AM8" s="588"/>
      <c r="AN8" s="588"/>
      <c r="AO8" s="588"/>
      <c r="AP8" s="588"/>
      <c r="AQ8" s="588"/>
      <c r="AR8" s="588"/>
      <c r="AS8" s="588"/>
      <c r="AT8" s="670"/>
      <c r="AU8" s="666"/>
      <c r="AV8" s="667"/>
    </row>
    <row r="9" ht="19.5" customHeight="1" spans="2:48">
      <c r="B9" s="417" t="s">
        <v>193</v>
      </c>
      <c r="C9" s="418"/>
      <c r="D9" s="418"/>
      <c r="E9" s="418"/>
      <c r="F9" s="419"/>
      <c r="G9" s="420" t="s">
        <v>8</v>
      </c>
      <c r="H9" s="421"/>
      <c r="I9" s="421"/>
      <c r="J9" s="421"/>
      <c r="K9" s="421"/>
      <c r="L9" s="421"/>
      <c r="M9" s="421"/>
      <c r="N9" s="421"/>
      <c r="O9" s="421"/>
      <c r="P9" s="421"/>
      <c r="Q9" s="421"/>
      <c r="R9" s="421"/>
      <c r="S9" s="421"/>
      <c r="T9" s="421"/>
      <c r="U9" s="421"/>
      <c r="V9" s="421"/>
      <c r="W9" s="421"/>
      <c r="X9" s="421"/>
      <c r="Y9" s="421"/>
      <c r="Z9" s="589"/>
      <c r="AA9" s="590" t="s">
        <v>194</v>
      </c>
      <c r="AB9" s="591"/>
      <c r="AC9" s="592"/>
      <c r="AD9" s="411" t="s">
        <v>195</v>
      </c>
      <c r="AE9" s="411"/>
      <c r="AF9" s="411"/>
      <c r="AG9" s="641"/>
      <c r="AH9" s="641"/>
      <c r="AI9" s="641"/>
      <c r="AJ9" s="641"/>
      <c r="AK9" s="641"/>
      <c r="AL9" s="641"/>
      <c r="AM9" s="641"/>
      <c r="AN9" s="641"/>
      <c r="AO9" s="641"/>
      <c r="AP9" s="641"/>
      <c r="AQ9" s="641"/>
      <c r="AR9" s="641"/>
      <c r="AS9" s="641"/>
      <c r="AT9" s="671"/>
      <c r="AU9" s="666"/>
      <c r="AV9" s="667"/>
    </row>
    <row r="10" ht="19.5" customHeight="1" spans="2:48">
      <c r="B10" s="422"/>
      <c r="C10" s="423"/>
      <c r="D10" s="423"/>
      <c r="E10" s="423"/>
      <c r="F10" s="424"/>
      <c r="G10" s="425" t="str">
        <f>IF(出場申込書!E8="","",出場申込書!E8)</f>
        <v/>
      </c>
      <c r="H10" s="426"/>
      <c r="I10" s="426"/>
      <c r="J10" s="426"/>
      <c r="K10" s="426"/>
      <c r="L10" s="426"/>
      <c r="M10" s="426"/>
      <c r="N10" s="426"/>
      <c r="O10" s="426"/>
      <c r="P10" s="426"/>
      <c r="Q10" s="426"/>
      <c r="R10" s="426"/>
      <c r="S10" s="426"/>
      <c r="T10" s="426"/>
      <c r="U10" s="426"/>
      <c r="V10" s="426"/>
      <c r="W10" s="426"/>
      <c r="X10" s="426"/>
      <c r="Y10" s="426"/>
      <c r="Z10" s="426"/>
      <c r="AA10" s="593"/>
      <c r="AB10" s="594"/>
      <c r="AC10" s="595"/>
      <c r="AD10" s="583" t="s">
        <v>196</v>
      </c>
      <c r="AE10" s="583"/>
      <c r="AF10" s="583"/>
      <c r="AG10" s="642" t="s">
        <v>197</v>
      </c>
      <c r="AH10" s="643"/>
      <c r="AI10" s="643"/>
      <c r="AJ10" s="643"/>
      <c r="AK10" s="643"/>
      <c r="AL10" s="643"/>
      <c r="AM10" s="643"/>
      <c r="AN10" s="643"/>
      <c r="AO10" s="643"/>
      <c r="AP10" s="643"/>
      <c r="AQ10" s="643"/>
      <c r="AR10" s="643"/>
      <c r="AS10" s="643"/>
      <c r="AT10" s="672"/>
      <c r="AU10" s="666"/>
      <c r="AV10" s="667"/>
    </row>
    <row r="11" ht="19.5" customHeight="1" spans="2:48">
      <c r="B11" s="427"/>
      <c r="C11" s="428"/>
      <c r="D11" s="428"/>
      <c r="E11" s="428"/>
      <c r="F11" s="429"/>
      <c r="G11" s="430"/>
      <c r="H11" s="431"/>
      <c r="I11" s="431"/>
      <c r="J11" s="431"/>
      <c r="K11" s="431"/>
      <c r="L11" s="431"/>
      <c r="M11" s="431"/>
      <c r="N11" s="431"/>
      <c r="O11" s="431"/>
      <c r="P11" s="431"/>
      <c r="Q11" s="431"/>
      <c r="R11" s="431"/>
      <c r="S11" s="431"/>
      <c r="T11" s="431"/>
      <c r="U11" s="431"/>
      <c r="V11" s="431"/>
      <c r="W11" s="431"/>
      <c r="X11" s="431"/>
      <c r="Y11" s="431"/>
      <c r="Z11" s="431"/>
      <c r="AA11" s="593"/>
      <c r="AB11" s="594"/>
      <c r="AC11" s="595"/>
      <c r="AD11" s="596" t="s">
        <v>139</v>
      </c>
      <c r="AE11" s="596"/>
      <c r="AF11" s="596"/>
      <c r="AG11" s="644">
        <v>2200</v>
      </c>
      <c r="AH11" s="644"/>
      <c r="AI11" s="644"/>
      <c r="AJ11" s="645" t="s">
        <v>198</v>
      </c>
      <c r="AK11" s="596" t="e">
        <f>Q65</f>
        <v>#REF!</v>
      </c>
      <c r="AL11" s="596"/>
      <c r="AM11" s="596"/>
      <c r="AN11" s="645" t="s">
        <v>199</v>
      </c>
      <c r="AO11" s="596" t="str">
        <f>IFERROR(AG11*AK11,"")</f>
        <v/>
      </c>
      <c r="AP11" s="596"/>
      <c r="AQ11" s="596"/>
      <c r="AR11" s="596"/>
      <c r="AS11" s="596"/>
      <c r="AT11" s="673"/>
      <c r="AU11" s="666"/>
      <c r="AV11" s="667"/>
    </row>
    <row r="12" ht="19.5" customHeight="1" spans="2:48">
      <c r="B12" s="422" t="s">
        <v>10</v>
      </c>
      <c r="C12" s="423"/>
      <c r="D12" s="423"/>
      <c r="E12" s="423"/>
      <c r="F12" s="424"/>
      <c r="G12" s="432" t="s">
        <v>100</v>
      </c>
      <c r="H12" s="433"/>
      <c r="I12" s="520" t="str">
        <f>IF(出場申込書!E11="","",出場申込書!E11)</f>
        <v/>
      </c>
      <c r="J12" s="520"/>
      <c r="K12" s="520"/>
      <c r="L12" s="520"/>
      <c r="M12" s="520"/>
      <c r="N12" s="520"/>
      <c r="O12" s="520"/>
      <c r="P12" s="520"/>
      <c r="Q12" s="520"/>
      <c r="R12" s="520"/>
      <c r="S12" s="520"/>
      <c r="T12" s="520"/>
      <c r="U12" s="520"/>
      <c r="V12" s="520"/>
      <c r="W12" s="520"/>
      <c r="X12" s="520"/>
      <c r="Y12" s="520"/>
      <c r="Z12" s="597"/>
      <c r="AA12" s="593"/>
      <c r="AB12" s="594"/>
      <c r="AC12" s="595"/>
      <c r="AD12" s="583"/>
      <c r="AE12" s="583"/>
      <c r="AF12" s="583"/>
      <c r="AG12" s="643"/>
      <c r="AH12" s="643"/>
      <c r="AI12" s="643"/>
      <c r="AJ12" s="646" t="s">
        <v>198</v>
      </c>
      <c r="AK12" s="583"/>
      <c r="AL12" s="583"/>
      <c r="AM12" s="583"/>
      <c r="AN12" s="646" t="s">
        <v>199</v>
      </c>
      <c r="AO12" s="674"/>
      <c r="AP12" s="596"/>
      <c r="AQ12" s="596"/>
      <c r="AR12" s="596"/>
      <c r="AS12" s="596"/>
      <c r="AT12" s="673"/>
      <c r="AU12" s="666"/>
      <c r="AV12" s="667"/>
    </row>
    <row r="13" ht="19.5" customHeight="1" spans="2:48">
      <c r="B13" s="427"/>
      <c r="C13" s="428"/>
      <c r="D13" s="428"/>
      <c r="E13" s="428"/>
      <c r="F13" s="429"/>
      <c r="G13" s="434" t="str">
        <f>IF(出場申込書!I11="","",出場申込書!I11)</f>
        <v/>
      </c>
      <c r="H13" s="435"/>
      <c r="I13" s="435"/>
      <c r="J13" s="435"/>
      <c r="K13" s="435"/>
      <c r="L13" s="435"/>
      <c r="M13" s="435"/>
      <c r="N13" s="435"/>
      <c r="O13" s="435"/>
      <c r="P13" s="435"/>
      <c r="Q13" s="435"/>
      <c r="R13" s="435"/>
      <c r="S13" s="435"/>
      <c r="T13" s="435"/>
      <c r="U13" s="435"/>
      <c r="V13" s="435"/>
      <c r="W13" s="435"/>
      <c r="X13" s="435"/>
      <c r="Y13" s="435"/>
      <c r="Z13" s="598"/>
      <c r="AA13" s="599"/>
      <c r="AB13" s="600"/>
      <c r="AC13" s="601"/>
      <c r="AD13" s="602"/>
      <c r="AE13" s="602"/>
      <c r="AF13" s="602"/>
      <c r="AG13" s="647"/>
      <c r="AH13" s="647"/>
      <c r="AI13" s="647"/>
      <c r="AJ13" s="648" t="s">
        <v>198</v>
      </c>
      <c r="AK13" s="649"/>
      <c r="AL13" s="649"/>
      <c r="AM13" s="649"/>
      <c r="AN13" s="648" t="s">
        <v>199</v>
      </c>
      <c r="AO13" s="675"/>
      <c r="AP13" s="602"/>
      <c r="AQ13" s="602"/>
      <c r="AR13" s="602"/>
      <c r="AS13" s="602"/>
      <c r="AT13" s="676"/>
      <c r="AU13" s="666"/>
      <c r="AV13" s="667"/>
    </row>
    <row r="14" ht="19.5" customHeight="1" spans="2:48">
      <c r="B14" s="436" t="s">
        <v>200</v>
      </c>
      <c r="C14" s="437"/>
      <c r="D14" s="437"/>
      <c r="E14" s="437"/>
      <c r="F14" s="438"/>
      <c r="G14" s="439" t="s">
        <v>34</v>
      </c>
      <c r="H14" s="440"/>
      <c r="I14" s="521">
        <f>出場申込書!E10</f>
        <v>0</v>
      </c>
      <c r="J14" s="522"/>
      <c r="K14" s="522"/>
      <c r="L14" s="522"/>
      <c r="M14" s="522"/>
      <c r="N14" s="522"/>
      <c r="O14" s="522"/>
      <c r="P14" s="522"/>
      <c r="Q14" s="439" t="s">
        <v>12</v>
      </c>
      <c r="R14" s="440"/>
      <c r="S14" s="552">
        <f>出場申込書!F12</f>
        <v>0</v>
      </c>
      <c r="T14" s="553"/>
      <c r="U14" s="553"/>
      <c r="V14" s="553"/>
      <c r="W14" s="553"/>
      <c r="X14" s="553"/>
      <c r="Y14" s="553"/>
      <c r="Z14" s="603"/>
      <c r="AA14" s="604" t="s">
        <v>201</v>
      </c>
      <c r="AB14" s="575"/>
      <c r="AC14" s="575"/>
      <c r="AD14" s="575"/>
      <c r="AE14" s="575"/>
      <c r="AF14" s="575"/>
      <c r="AG14" s="575"/>
      <c r="AH14" s="575"/>
      <c r="AI14" s="575"/>
      <c r="AJ14" s="575"/>
      <c r="AK14" s="575"/>
      <c r="AL14" s="575"/>
      <c r="AM14" s="575"/>
      <c r="AN14" s="575"/>
      <c r="AO14" s="575"/>
      <c r="AP14" s="575"/>
      <c r="AQ14" s="575"/>
      <c r="AR14" s="575"/>
      <c r="AS14" s="575"/>
      <c r="AT14" s="668"/>
      <c r="AU14" s="666"/>
      <c r="AV14" s="667"/>
    </row>
    <row r="15" ht="19.5" customHeight="1" spans="2:57">
      <c r="B15" s="412"/>
      <c r="C15" s="413"/>
      <c r="D15" s="413"/>
      <c r="E15" s="413"/>
      <c r="F15" s="414"/>
      <c r="G15" s="441" t="s">
        <v>102</v>
      </c>
      <c r="H15" s="442"/>
      <c r="I15" s="523" t="e">
        <f>出場申込書!#REF!</f>
        <v>#REF!</v>
      </c>
      <c r="J15" s="524"/>
      <c r="K15" s="524"/>
      <c r="L15" s="524"/>
      <c r="M15" s="524"/>
      <c r="N15" s="524"/>
      <c r="O15" s="524"/>
      <c r="P15" s="524"/>
      <c r="Q15" s="524"/>
      <c r="R15" s="524"/>
      <c r="S15" s="524"/>
      <c r="T15" s="524"/>
      <c r="U15" s="524"/>
      <c r="V15" s="524"/>
      <c r="W15" s="524"/>
      <c r="X15" s="524"/>
      <c r="Y15" s="524"/>
      <c r="Z15" s="605"/>
      <c r="AA15" s="606" t="s">
        <v>202</v>
      </c>
      <c r="AB15" s="607"/>
      <c r="AC15" s="608"/>
      <c r="AD15" s="609"/>
      <c r="AE15" s="609"/>
      <c r="AF15" s="609"/>
      <c r="AG15" s="609"/>
      <c r="AH15" s="609"/>
      <c r="AI15" s="609"/>
      <c r="AJ15" s="609"/>
      <c r="AK15" s="609"/>
      <c r="AL15" s="650" t="s">
        <v>203</v>
      </c>
      <c r="AM15" s="609"/>
      <c r="AN15" s="651"/>
      <c r="AO15" s="609"/>
      <c r="AP15" s="609"/>
      <c r="AQ15" s="609"/>
      <c r="AR15" s="609"/>
      <c r="AS15" s="609"/>
      <c r="AT15" s="677"/>
      <c r="AU15" s="666"/>
      <c r="AV15" s="667"/>
      <c r="BE15" s="693"/>
    </row>
    <row r="16" ht="22.9" customHeight="1" spans="2:57">
      <c r="B16" s="443" t="s">
        <v>104</v>
      </c>
      <c r="C16" s="444"/>
      <c r="D16" s="444"/>
      <c r="E16" s="444"/>
      <c r="F16" s="445"/>
      <c r="G16" s="446"/>
      <c r="H16" s="447"/>
      <c r="I16" s="447"/>
      <c r="J16" s="447"/>
      <c r="K16" s="447"/>
      <c r="L16" s="447"/>
      <c r="M16" s="447"/>
      <c r="N16" s="447"/>
      <c r="O16" s="525"/>
      <c r="P16" s="526" t="s">
        <v>204</v>
      </c>
      <c r="Q16" s="554"/>
      <c r="R16" s="555"/>
      <c r="S16" s="556"/>
      <c r="T16" s="557"/>
      <c r="U16" s="557"/>
      <c r="V16" s="557"/>
      <c r="W16" s="557"/>
      <c r="X16" s="557"/>
      <c r="Y16" s="557"/>
      <c r="Z16" s="610"/>
      <c r="AA16" s="611" t="s">
        <v>205</v>
      </c>
      <c r="AB16" s="612"/>
      <c r="AC16" s="613"/>
      <c r="AD16" s="614" t="s">
        <v>100</v>
      </c>
      <c r="AE16" s="614"/>
      <c r="AF16" s="614"/>
      <c r="AG16" s="614"/>
      <c r="AH16" s="614"/>
      <c r="AI16" s="614"/>
      <c r="AJ16" s="614"/>
      <c r="AK16" s="614"/>
      <c r="AL16" s="614"/>
      <c r="AM16" s="614"/>
      <c r="AN16" s="614"/>
      <c r="AO16" s="614"/>
      <c r="AP16" s="614"/>
      <c r="AQ16" s="614"/>
      <c r="AR16" s="614"/>
      <c r="AS16" s="614"/>
      <c r="AT16" s="678"/>
      <c r="AU16" s="666"/>
      <c r="AV16" s="667"/>
      <c r="BE16" s="693"/>
    </row>
    <row r="17" ht="24" customHeight="1" spans="2:57">
      <c r="B17" s="448" t="s">
        <v>206</v>
      </c>
      <c r="C17" s="449"/>
      <c r="D17" s="449"/>
      <c r="E17" s="449"/>
      <c r="F17" s="450"/>
      <c r="G17" s="451" t="e">
        <f>IF(#REF!="","",(DATE(2025,#REF!,#REF!)))</f>
        <v>#REF!</v>
      </c>
      <c r="H17" s="452"/>
      <c r="I17" s="452"/>
      <c r="J17" s="452"/>
      <c r="K17" s="527" t="e">
        <f>IF(#REF!="","",#REF!)</f>
        <v>#REF!</v>
      </c>
      <c r="L17" s="527"/>
      <c r="M17" s="527"/>
      <c r="N17" s="527"/>
      <c r="O17" s="528"/>
      <c r="P17" s="529" t="s">
        <v>207</v>
      </c>
      <c r="Q17" s="558"/>
      <c r="R17" s="559"/>
      <c r="S17" s="451" t="e">
        <f>IF(#REF!="","",(DATE(2025,#REF!,#REF!)))</f>
        <v>#REF!</v>
      </c>
      <c r="T17" s="452"/>
      <c r="U17" s="452"/>
      <c r="V17" s="452"/>
      <c r="W17" s="560" t="e">
        <f>IF(#REF!="","",#REF!)</f>
        <v>#REF!</v>
      </c>
      <c r="X17" s="560"/>
      <c r="Y17" s="560"/>
      <c r="Z17" s="615"/>
      <c r="AA17" s="616" t="s">
        <v>12</v>
      </c>
      <c r="AB17" s="617"/>
      <c r="AC17" s="618"/>
      <c r="AD17" s="619"/>
      <c r="AE17" s="619"/>
      <c r="AF17" s="619"/>
      <c r="AG17" s="619"/>
      <c r="AH17" s="619"/>
      <c r="AI17" s="619"/>
      <c r="AJ17" s="619"/>
      <c r="AK17" s="619"/>
      <c r="AL17" s="619"/>
      <c r="AM17" s="619"/>
      <c r="AN17" s="619"/>
      <c r="AO17" s="619"/>
      <c r="AP17" s="619"/>
      <c r="AQ17" s="619"/>
      <c r="AR17" s="619"/>
      <c r="AS17" s="619"/>
      <c r="AT17" s="679"/>
      <c r="AU17" s="666"/>
      <c r="AV17" s="667"/>
      <c r="BE17" s="693"/>
    </row>
    <row r="18" ht="19.5" customHeight="1" spans="2:57">
      <c r="B18" s="453" t="s">
        <v>107</v>
      </c>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620"/>
      <c r="AA18" s="621" t="s">
        <v>91</v>
      </c>
      <c r="AB18" s="622"/>
      <c r="AC18" s="623"/>
      <c r="AD18" s="624" t="s">
        <v>92</v>
      </c>
      <c r="AE18" s="622"/>
      <c r="AF18" s="622"/>
      <c r="AG18" s="622"/>
      <c r="AH18" s="622"/>
      <c r="AI18" s="622"/>
      <c r="AJ18" s="622"/>
      <c r="AK18" s="623"/>
      <c r="AL18" s="624" t="s">
        <v>93</v>
      </c>
      <c r="AM18" s="622"/>
      <c r="AN18" s="622"/>
      <c r="AO18" s="622"/>
      <c r="AP18" s="623"/>
      <c r="AQ18" s="624" t="s">
        <v>155</v>
      </c>
      <c r="AR18" s="622"/>
      <c r="AS18" s="622"/>
      <c r="AT18" s="680"/>
      <c r="AU18" s="666"/>
      <c r="AV18" s="667"/>
      <c r="AZ18" s="391" t="s">
        <v>208</v>
      </c>
      <c r="BA18" s="391">
        <v>4840</v>
      </c>
      <c r="BB18" s="392">
        <f t="shared" ref="BB18:BB30" si="0">BA18+1100</f>
        <v>5940</v>
      </c>
      <c r="BE18" s="693" t="s">
        <v>209</v>
      </c>
    </row>
    <row r="19" ht="19.5" customHeight="1" spans="2:57">
      <c r="B19" s="455" t="s">
        <v>91</v>
      </c>
      <c r="C19" s="456"/>
      <c r="D19" s="456"/>
      <c r="E19" s="457" t="s">
        <v>210</v>
      </c>
      <c r="F19" s="458"/>
      <c r="G19" s="458"/>
      <c r="H19" s="458"/>
      <c r="I19" s="458"/>
      <c r="J19" s="458"/>
      <c r="K19" s="458"/>
      <c r="L19" s="458"/>
      <c r="M19" s="458"/>
      <c r="N19" s="458"/>
      <c r="O19" s="458"/>
      <c r="P19" s="458"/>
      <c r="Q19" s="464" t="s">
        <v>211</v>
      </c>
      <c r="R19" s="464"/>
      <c r="S19" s="464"/>
      <c r="T19" s="464"/>
      <c r="U19" s="561" t="s">
        <v>212</v>
      </c>
      <c r="V19" s="562"/>
      <c r="W19" s="563" t="s">
        <v>46</v>
      </c>
      <c r="X19" s="563"/>
      <c r="Y19" s="563"/>
      <c r="Z19" s="625"/>
      <c r="AA19" s="626"/>
      <c r="AB19" s="627"/>
      <c r="AC19" s="628"/>
      <c r="AD19" s="629"/>
      <c r="AE19" s="630"/>
      <c r="AF19" s="630"/>
      <c r="AG19" s="630"/>
      <c r="AH19" s="630"/>
      <c r="AI19" s="630"/>
      <c r="AJ19" s="630"/>
      <c r="AK19" s="652"/>
      <c r="AL19" s="653" t="str">
        <f t="shared" ref="AL19:AL35" si="1">IF(AD19="","",IF(AC19="〇",_xlfn.XLOOKUP(AD19,$AZ$18:$AZ$35,$BB$18:$BB$35),IF(AC19="",_xlfn.XLOOKUP(AD19,$AZ$18:$AZ$35,$BA$18:$BA$35))))</f>
        <v/>
      </c>
      <c r="AM19" s="654"/>
      <c r="AN19" s="654"/>
      <c r="AO19" s="654"/>
      <c r="AP19" s="681"/>
      <c r="AQ19" s="490"/>
      <c r="AR19" s="491"/>
      <c r="AS19" s="491"/>
      <c r="AT19" s="682"/>
      <c r="AU19" s="683"/>
      <c r="AV19" s="667"/>
      <c r="AZ19" s="391" t="s">
        <v>213</v>
      </c>
      <c r="BA19" s="391">
        <v>4290</v>
      </c>
      <c r="BB19" s="392">
        <f t="shared" si="0"/>
        <v>5390</v>
      </c>
      <c r="BE19" s="694"/>
    </row>
    <row r="20" ht="19.5" customHeight="1" spans="2:57">
      <c r="B20" s="459"/>
      <c r="C20" s="460"/>
      <c r="D20" s="460"/>
      <c r="E20" s="461" t="s">
        <v>214</v>
      </c>
      <c r="F20" s="461"/>
      <c r="G20" s="461"/>
      <c r="H20" s="461"/>
      <c r="I20" s="461" t="s">
        <v>215</v>
      </c>
      <c r="J20" s="461"/>
      <c r="K20" s="461"/>
      <c r="L20" s="461"/>
      <c r="M20" s="461" t="s">
        <v>216</v>
      </c>
      <c r="N20" s="461"/>
      <c r="O20" s="461"/>
      <c r="P20" s="461"/>
      <c r="Q20" s="532" t="s">
        <v>111</v>
      </c>
      <c r="R20" s="532"/>
      <c r="S20" s="532"/>
      <c r="T20" s="564"/>
      <c r="U20" s="561"/>
      <c r="V20" s="562"/>
      <c r="W20" s="563"/>
      <c r="X20" s="563"/>
      <c r="Y20" s="563"/>
      <c r="Z20" s="625"/>
      <c r="AA20" s="626"/>
      <c r="AB20" s="627"/>
      <c r="AC20" s="628"/>
      <c r="AD20" s="629"/>
      <c r="AE20" s="630"/>
      <c r="AF20" s="630"/>
      <c r="AG20" s="630"/>
      <c r="AH20" s="630"/>
      <c r="AI20" s="630"/>
      <c r="AJ20" s="630"/>
      <c r="AK20" s="652"/>
      <c r="AL20" s="653" t="str">
        <f t="shared" si="1"/>
        <v/>
      </c>
      <c r="AM20" s="654"/>
      <c r="AN20" s="654"/>
      <c r="AO20" s="654"/>
      <c r="AP20" s="681"/>
      <c r="AQ20" s="490"/>
      <c r="AR20" s="491"/>
      <c r="AS20" s="491"/>
      <c r="AT20" s="682"/>
      <c r="AU20" s="683"/>
      <c r="AV20" s="667"/>
      <c r="AZ20" s="391" t="s">
        <v>217</v>
      </c>
      <c r="BA20" s="391">
        <v>3520</v>
      </c>
      <c r="BB20" s="392">
        <f t="shared" si="0"/>
        <v>4620</v>
      </c>
      <c r="BE20" s="694"/>
    </row>
    <row r="21" ht="19.5" customHeight="1" spans="2:57">
      <c r="B21" s="462"/>
      <c r="C21" s="463"/>
      <c r="D21" s="463"/>
      <c r="E21" s="464" t="s">
        <v>116</v>
      </c>
      <c r="F21" s="464"/>
      <c r="G21" s="464" t="s">
        <v>117</v>
      </c>
      <c r="H21" s="464"/>
      <c r="I21" s="464" t="s">
        <v>116</v>
      </c>
      <c r="J21" s="464"/>
      <c r="K21" s="464" t="s">
        <v>117</v>
      </c>
      <c r="L21" s="464"/>
      <c r="M21" s="464" t="s">
        <v>116</v>
      </c>
      <c r="N21" s="464"/>
      <c r="O21" s="464" t="s">
        <v>117</v>
      </c>
      <c r="P21" s="464"/>
      <c r="Q21" s="464" t="s">
        <v>116</v>
      </c>
      <c r="R21" s="464"/>
      <c r="S21" s="464" t="s">
        <v>117</v>
      </c>
      <c r="T21" s="464"/>
      <c r="U21" s="561"/>
      <c r="V21" s="562"/>
      <c r="W21" s="416"/>
      <c r="X21" s="416"/>
      <c r="Y21" s="416"/>
      <c r="Z21" s="631"/>
      <c r="AA21" s="626"/>
      <c r="AB21" s="627"/>
      <c r="AC21" s="628"/>
      <c r="AD21" s="629"/>
      <c r="AE21" s="630"/>
      <c r="AF21" s="630"/>
      <c r="AG21" s="630"/>
      <c r="AH21" s="630"/>
      <c r="AI21" s="630"/>
      <c r="AJ21" s="630"/>
      <c r="AK21" s="652"/>
      <c r="AL21" s="653" t="str">
        <f t="shared" si="1"/>
        <v/>
      </c>
      <c r="AM21" s="654"/>
      <c r="AN21" s="654"/>
      <c r="AO21" s="654"/>
      <c r="AP21" s="681"/>
      <c r="AQ21" s="490"/>
      <c r="AR21" s="491"/>
      <c r="AS21" s="491"/>
      <c r="AT21" s="682"/>
      <c r="AV21" s="667"/>
      <c r="AZ21" s="391" t="s">
        <v>218</v>
      </c>
      <c r="BA21" s="391">
        <v>7920</v>
      </c>
      <c r="BB21" s="392">
        <f t="shared" si="0"/>
        <v>9020</v>
      </c>
      <c r="BE21" s="694"/>
    </row>
    <row r="22" ht="19.5" customHeight="1" spans="2:54">
      <c r="B22" s="465" t="e">
        <f>#REF!</f>
        <v>#REF!</v>
      </c>
      <c r="C22" s="466"/>
      <c r="D22" s="466"/>
      <c r="E22" s="467" t="e">
        <f>IF(#REF!="","",#REF!)</f>
        <v>#REF!</v>
      </c>
      <c r="F22" s="467"/>
      <c r="G22" s="467" t="e">
        <f>IF(#REF!="","",(#REF!))</f>
        <v>#REF!</v>
      </c>
      <c r="H22" s="467"/>
      <c r="I22" s="467" t="e">
        <f>IF(#REF!="","",#REF!)</f>
        <v>#REF!</v>
      </c>
      <c r="J22" s="467"/>
      <c r="K22" s="467" t="e">
        <f>IF(#REF!="","",(#REF!))</f>
        <v>#REF!</v>
      </c>
      <c r="L22" s="467"/>
      <c r="M22" s="467" t="e">
        <f>IF(#REF!="","",#REF!)</f>
        <v>#REF!</v>
      </c>
      <c r="N22" s="467"/>
      <c r="O22" s="467" t="e">
        <f>IF(#REF!="","",#REF!)</f>
        <v>#REF!</v>
      </c>
      <c r="P22" s="467"/>
      <c r="Q22" s="467" t="e">
        <f>#REF!+#REF!+#REF!+#REF!</f>
        <v>#REF!</v>
      </c>
      <c r="R22" s="467"/>
      <c r="S22" s="467" t="e">
        <f>#REF!+#REF!+#REF!+#REF!</f>
        <v>#REF!</v>
      </c>
      <c r="T22" s="467"/>
      <c r="U22" s="467"/>
      <c r="V22" s="467"/>
      <c r="W22" s="565" t="e">
        <f t="shared" ref="W22:W23" si="2">SUM(E22:T22)</f>
        <v>#REF!</v>
      </c>
      <c r="X22" s="565"/>
      <c r="Y22" s="565"/>
      <c r="Z22" s="632"/>
      <c r="AA22" s="626"/>
      <c r="AB22" s="627"/>
      <c r="AC22" s="628"/>
      <c r="AD22" s="629"/>
      <c r="AE22" s="630"/>
      <c r="AF22" s="630"/>
      <c r="AG22" s="630"/>
      <c r="AH22" s="630"/>
      <c r="AI22" s="630"/>
      <c r="AJ22" s="630"/>
      <c r="AK22" s="652"/>
      <c r="AL22" s="653" t="str">
        <f t="shared" si="1"/>
        <v/>
      </c>
      <c r="AM22" s="654"/>
      <c r="AN22" s="654"/>
      <c r="AO22" s="654"/>
      <c r="AP22" s="681"/>
      <c r="AQ22" s="490"/>
      <c r="AR22" s="491"/>
      <c r="AS22" s="491"/>
      <c r="AT22" s="682"/>
      <c r="AU22" s="666"/>
      <c r="AV22" s="667"/>
      <c r="AZ22" s="391" t="s">
        <v>219</v>
      </c>
      <c r="BA22" s="391">
        <v>6160</v>
      </c>
      <c r="BB22" s="392">
        <f t="shared" si="0"/>
        <v>7260</v>
      </c>
    </row>
    <row r="23" ht="19.5" customHeight="1" spans="2:54">
      <c r="B23" s="468" t="e">
        <f>#REF!</f>
        <v>#REF!</v>
      </c>
      <c r="C23" s="469"/>
      <c r="D23" s="469"/>
      <c r="E23" s="470" t="e">
        <f>IF(#REF!="","",#REF!)</f>
        <v>#REF!</v>
      </c>
      <c r="F23" s="470"/>
      <c r="G23" s="470" t="e">
        <f>IF(#REF!="","",#REF!)</f>
        <v>#REF!</v>
      </c>
      <c r="H23" s="470"/>
      <c r="I23" s="470" t="e">
        <f>IF(#REF!="","",#REF!)</f>
        <v>#REF!</v>
      </c>
      <c r="J23" s="470"/>
      <c r="K23" s="470" t="e">
        <f>IF(#REF!="","",#REF!)</f>
        <v>#REF!</v>
      </c>
      <c r="L23" s="470"/>
      <c r="M23" s="470" t="e">
        <f>IF(#REF!="","",#REF!)</f>
        <v>#REF!</v>
      </c>
      <c r="N23" s="470"/>
      <c r="O23" s="470" t="e">
        <f>IF(#REF!="","",#REF!)</f>
        <v>#REF!</v>
      </c>
      <c r="P23" s="470"/>
      <c r="Q23" s="470" t="e">
        <f>#REF!+#REF!+#REF!+#REF!</f>
        <v>#REF!</v>
      </c>
      <c r="R23" s="470"/>
      <c r="S23" s="470" t="e">
        <f>#REF!+#REF!+#REF!+#REF!</f>
        <v>#REF!</v>
      </c>
      <c r="T23" s="470"/>
      <c r="U23" s="566"/>
      <c r="V23" s="566"/>
      <c r="W23" s="567" t="e">
        <f t="shared" si="2"/>
        <v>#REF!</v>
      </c>
      <c r="X23" s="567"/>
      <c r="Y23" s="567"/>
      <c r="Z23" s="633"/>
      <c r="AA23" s="626"/>
      <c r="AB23" s="627"/>
      <c r="AC23" s="628"/>
      <c r="AD23" s="629"/>
      <c r="AE23" s="630"/>
      <c r="AF23" s="630"/>
      <c r="AG23" s="630"/>
      <c r="AH23" s="630"/>
      <c r="AI23" s="630"/>
      <c r="AJ23" s="630"/>
      <c r="AK23" s="652"/>
      <c r="AL23" s="653" t="str">
        <f t="shared" si="1"/>
        <v/>
      </c>
      <c r="AM23" s="654"/>
      <c r="AN23" s="654"/>
      <c r="AO23" s="654"/>
      <c r="AP23" s="681"/>
      <c r="AQ23" s="490"/>
      <c r="AR23" s="491"/>
      <c r="AS23" s="491"/>
      <c r="AT23" s="682"/>
      <c r="AU23" s="666"/>
      <c r="AV23" s="667"/>
      <c r="AZ23" s="391" t="s">
        <v>220</v>
      </c>
      <c r="BA23" s="391">
        <v>9020</v>
      </c>
      <c r="BB23" s="392">
        <f t="shared" si="0"/>
        <v>10120</v>
      </c>
    </row>
    <row r="24" ht="19.5" customHeight="1" spans="2:54">
      <c r="B24" s="468"/>
      <c r="C24" s="469"/>
      <c r="D24" s="469"/>
      <c r="E24" s="471"/>
      <c r="F24" s="471"/>
      <c r="G24" s="471"/>
      <c r="H24" s="471"/>
      <c r="I24" s="471"/>
      <c r="J24" s="471"/>
      <c r="K24" s="471"/>
      <c r="L24" s="471"/>
      <c r="M24" s="471"/>
      <c r="N24" s="471"/>
      <c r="O24" s="471"/>
      <c r="P24" s="471"/>
      <c r="Q24" s="471"/>
      <c r="R24" s="471"/>
      <c r="S24" s="471"/>
      <c r="T24" s="471"/>
      <c r="U24" s="467"/>
      <c r="V24" s="467"/>
      <c r="W24" s="565"/>
      <c r="X24" s="565"/>
      <c r="Y24" s="565"/>
      <c r="Z24" s="632"/>
      <c r="AA24" s="626"/>
      <c r="AB24" s="627"/>
      <c r="AC24" s="628"/>
      <c r="AD24" s="629"/>
      <c r="AE24" s="630"/>
      <c r="AF24" s="630"/>
      <c r="AG24" s="630"/>
      <c r="AH24" s="630"/>
      <c r="AI24" s="630"/>
      <c r="AJ24" s="630"/>
      <c r="AK24" s="652"/>
      <c r="AL24" s="653" t="str">
        <f t="shared" si="1"/>
        <v/>
      </c>
      <c r="AM24" s="654"/>
      <c r="AN24" s="654"/>
      <c r="AO24" s="654"/>
      <c r="AP24" s="681"/>
      <c r="AQ24" s="490"/>
      <c r="AR24" s="491"/>
      <c r="AS24" s="491"/>
      <c r="AT24" s="682"/>
      <c r="AU24" s="666"/>
      <c r="AV24" s="667"/>
      <c r="AZ24" s="391" t="s">
        <v>221</v>
      </c>
      <c r="BA24" s="391">
        <v>7260</v>
      </c>
      <c r="BB24" s="392">
        <f t="shared" si="0"/>
        <v>8360</v>
      </c>
    </row>
    <row r="25" ht="19.5" customHeight="1" spans="2:54">
      <c r="B25" s="468"/>
      <c r="C25" s="469"/>
      <c r="D25" s="469"/>
      <c r="E25" s="471"/>
      <c r="F25" s="471"/>
      <c r="G25" s="471"/>
      <c r="H25" s="471"/>
      <c r="I25" s="471"/>
      <c r="J25" s="471"/>
      <c r="K25" s="471"/>
      <c r="L25" s="471"/>
      <c r="M25" s="471"/>
      <c r="N25" s="471"/>
      <c r="O25" s="471"/>
      <c r="P25" s="471"/>
      <c r="Q25" s="471"/>
      <c r="R25" s="471"/>
      <c r="S25" s="471"/>
      <c r="T25" s="471"/>
      <c r="U25" s="467"/>
      <c r="V25" s="467"/>
      <c r="W25" s="565"/>
      <c r="X25" s="565"/>
      <c r="Y25" s="565"/>
      <c r="Z25" s="632"/>
      <c r="AA25" s="626"/>
      <c r="AB25" s="627"/>
      <c r="AC25" s="628"/>
      <c r="AD25" s="629"/>
      <c r="AE25" s="630"/>
      <c r="AF25" s="630"/>
      <c r="AG25" s="630"/>
      <c r="AH25" s="630"/>
      <c r="AI25" s="630"/>
      <c r="AJ25" s="630"/>
      <c r="AK25" s="652"/>
      <c r="AL25" s="653" t="str">
        <f t="shared" si="1"/>
        <v/>
      </c>
      <c r="AM25" s="654"/>
      <c r="AN25" s="654"/>
      <c r="AO25" s="654"/>
      <c r="AP25" s="681"/>
      <c r="AQ25" s="490"/>
      <c r="AR25" s="491"/>
      <c r="AS25" s="491"/>
      <c r="AT25" s="682"/>
      <c r="AU25" s="666"/>
      <c r="AV25" s="667"/>
      <c r="AZ25" s="391" t="s">
        <v>222</v>
      </c>
      <c r="BA25" s="391">
        <v>3520</v>
      </c>
      <c r="BB25" s="392">
        <f t="shared" si="0"/>
        <v>4620</v>
      </c>
    </row>
    <row r="26" ht="19.5" customHeight="1" spans="2:54">
      <c r="B26" s="468"/>
      <c r="C26" s="469"/>
      <c r="D26" s="469"/>
      <c r="E26" s="471"/>
      <c r="F26" s="471"/>
      <c r="G26" s="471"/>
      <c r="H26" s="471"/>
      <c r="I26" s="471"/>
      <c r="J26" s="471"/>
      <c r="K26" s="471"/>
      <c r="L26" s="471"/>
      <c r="M26" s="471"/>
      <c r="N26" s="471"/>
      <c r="O26" s="471"/>
      <c r="P26" s="471"/>
      <c r="Q26" s="471"/>
      <c r="R26" s="471"/>
      <c r="S26" s="471"/>
      <c r="T26" s="471"/>
      <c r="U26" s="467"/>
      <c r="V26" s="467"/>
      <c r="W26" s="565"/>
      <c r="X26" s="565"/>
      <c r="Y26" s="565"/>
      <c r="Z26" s="632"/>
      <c r="AA26" s="626"/>
      <c r="AB26" s="627"/>
      <c r="AC26" s="628"/>
      <c r="AD26" s="629"/>
      <c r="AE26" s="630"/>
      <c r="AF26" s="630"/>
      <c r="AG26" s="630"/>
      <c r="AH26" s="630"/>
      <c r="AI26" s="630"/>
      <c r="AJ26" s="630"/>
      <c r="AK26" s="652"/>
      <c r="AL26" s="653" t="str">
        <f t="shared" si="1"/>
        <v/>
      </c>
      <c r="AM26" s="654"/>
      <c r="AN26" s="654"/>
      <c r="AO26" s="654"/>
      <c r="AP26" s="681"/>
      <c r="AQ26" s="490"/>
      <c r="AR26" s="491"/>
      <c r="AS26" s="491"/>
      <c r="AT26" s="682"/>
      <c r="AU26" s="666"/>
      <c r="AV26" s="667"/>
      <c r="AZ26" s="391" t="s">
        <v>223</v>
      </c>
      <c r="BA26" s="391">
        <v>7920</v>
      </c>
      <c r="BB26" s="392">
        <f t="shared" si="0"/>
        <v>9020</v>
      </c>
    </row>
    <row r="27" ht="19.5" customHeight="1" spans="2:54">
      <c r="B27" s="472"/>
      <c r="C27" s="473"/>
      <c r="D27" s="473"/>
      <c r="E27" s="471"/>
      <c r="F27" s="471"/>
      <c r="G27" s="471"/>
      <c r="H27" s="471"/>
      <c r="I27" s="471"/>
      <c r="J27" s="471"/>
      <c r="K27" s="471"/>
      <c r="L27" s="471"/>
      <c r="M27" s="471"/>
      <c r="N27" s="471"/>
      <c r="O27" s="471"/>
      <c r="P27" s="471"/>
      <c r="Q27" s="471"/>
      <c r="R27" s="471"/>
      <c r="S27" s="471"/>
      <c r="T27" s="471"/>
      <c r="U27" s="566"/>
      <c r="V27" s="566"/>
      <c r="W27" s="568"/>
      <c r="X27" s="568"/>
      <c r="Y27" s="568"/>
      <c r="Z27" s="634"/>
      <c r="AA27" s="626"/>
      <c r="AB27" s="627"/>
      <c r="AC27" s="628"/>
      <c r="AD27" s="629"/>
      <c r="AE27" s="630"/>
      <c r="AF27" s="630"/>
      <c r="AG27" s="630"/>
      <c r="AH27" s="630"/>
      <c r="AI27" s="630"/>
      <c r="AJ27" s="630"/>
      <c r="AK27" s="652"/>
      <c r="AL27" s="653" t="str">
        <f t="shared" si="1"/>
        <v/>
      </c>
      <c r="AM27" s="654"/>
      <c r="AN27" s="654"/>
      <c r="AO27" s="654"/>
      <c r="AP27" s="681"/>
      <c r="AQ27" s="490"/>
      <c r="AR27" s="491"/>
      <c r="AS27" s="491"/>
      <c r="AT27" s="682"/>
      <c r="AU27" s="666"/>
      <c r="AV27" s="667"/>
      <c r="AZ27" s="391" t="s">
        <v>224</v>
      </c>
      <c r="BA27" s="391">
        <v>6160</v>
      </c>
      <c r="BB27" s="392">
        <f t="shared" si="0"/>
        <v>7260</v>
      </c>
    </row>
    <row r="28" ht="19.5" customHeight="1" spans="2:54">
      <c r="B28" s="468"/>
      <c r="C28" s="469"/>
      <c r="D28" s="469"/>
      <c r="E28" s="471"/>
      <c r="F28" s="471"/>
      <c r="G28" s="471"/>
      <c r="H28" s="471"/>
      <c r="I28" s="471"/>
      <c r="J28" s="471"/>
      <c r="K28" s="471"/>
      <c r="L28" s="471"/>
      <c r="M28" s="471"/>
      <c r="N28" s="471"/>
      <c r="O28" s="471"/>
      <c r="P28" s="471"/>
      <c r="Q28" s="471"/>
      <c r="R28" s="471"/>
      <c r="S28" s="471"/>
      <c r="T28" s="471"/>
      <c r="U28" s="467"/>
      <c r="V28" s="467"/>
      <c r="W28" s="568"/>
      <c r="X28" s="568"/>
      <c r="Y28" s="568"/>
      <c r="Z28" s="634"/>
      <c r="AA28" s="626"/>
      <c r="AB28" s="627"/>
      <c r="AC28" s="628"/>
      <c r="AD28" s="629"/>
      <c r="AE28" s="630"/>
      <c r="AF28" s="630"/>
      <c r="AG28" s="630"/>
      <c r="AH28" s="630"/>
      <c r="AI28" s="630"/>
      <c r="AJ28" s="630"/>
      <c r="AK28" s="652"/>
      <c r="AL28" s="653" t="str">
        <f t="shared" si="1"/>
        <v/>
      </c>
      <c r="AM28" s="654"/>
      <c r="AN28" s="654"/>
      <c r="AO28" s="654"/>
      <c r="AP28" s="681"/>
      <c r="AQ28" s="490"/>
      <c r="AR28" s="491"/>
      <c r="AS28" s="491"/>
      <c r="AT28" s="682"/>
      <c r="AU28" s="666"/>
      <c r="AV28" s="667"/>
      <c r="AZ28" s="391" t="s">
        <v>225</v>
      </c>
      <c r="BA28" s="391">
        <v>3740</v>
      </c>
      <c r="BB28" s="392">
        <f t="shared" si="0"/>
        <v>4840</v>
      </c>
    </row>
    <row r="29" ht="19.5" customHeight="1" spans="2:54">
      <c r="B29" s="468"/>
      <c r="C29" s="469"/>
      <c r="D29" s="469"/>
      <c r="E29" s="471"/>
      <c r="F29" s="471"/>
      <c r="G29" s="471"/>
      <c r="H29" s="471"/>
      <c r="I29" s="471"/>
      <c r="J29" s="471"/>
      <c r="K29" s="471"/>
      <c r="L29" s="471"/>
      <c r="M29" s="471"/>
      <c r="N29" s="471"/>
      <c r="O29" s="471"/>
      <c r="P29" s="471"/>
      <c r="Q29" s="471"/>
      <c r="R29" s="471"/>
      <c r="S29" s="471"/>
      <c r="T29" s="471"/>
      <c r="U29" s="566"/>
      <c r="V29" s="566"/>
      <c r="W29" s="568"/>
      <c r="X29" s="568"/>
      <c r="Y29" s="568"/>
      <c r="Z29" s="634"/>
      <c r="AA29" s="626"/>
      <c r="AB29" s="627"/>
      <c r="AC29" s="628"/>
      <c r="AD29" s="629"/>
      <c r="AE29" s="630"/>
      <c r="AF29" s="630"/>
      <c r="AG29" s="630"/>
      <c r="AH29" s="630"/>
      <c r="AI29" s="630"/>
      <c r="AJ29" s="630"/>
      <c r="AK29" s="652"/>
      <c r="AL29" s="653" t="str">
        <f t="shared" si="1"/>
        <v/>
      </c>
      <c r="AM29" s="654"/>
      <c r="AN29" s="654"/>
      <c r="AO29" s="654"/>
      <c r="AP29" s="681"/>
      <c r="AQ29" s="490"/>
      <c r="AR29" s="491"/>
      <c r="AS29" s="491"/>
      <c r="AT29" s="682"/>
      <c r="AU29" s="666"/>
      <c r="AV29" s="667"/>
      <c r="AZ29" s="391" t="s">
        <v>226</v>
      </c>
      <c r="BA29" s="391">
        <v>3190</v>
      </c>
      <c r="BB29" s="392">
        <f t="shared" si="0"/>
        <v>4290</v>
      </c>
    </row>
    <row r="30" ht="19.5" customHeight="1" spans="2:54">
      <c r="B30" s="468"/>
      <c r="C30" s="469"/>
      <c r="D30" s="469"/>
      <c r="E30" s="471"/>
      <c r="F30" s="471"/>
      <c r="G30" s="471"/>
      <c r="H30" s="471"/>
      <c r="I30" s="471"/>
      <c r="J30" s="471"/>
      <c r="K30" s="471"/>
      <c r="L30" s="471"/>
      <c r="M30" s="471"/>
      <c r="N30" s="471"/>
      <c r="O30" s="471"/>
      <c r="P30" s="471"/>
      <c r="Q30" s="471"/>
      <c r="R30" s="471"/>
      <c r="S30" s="471"/>
      <c r="T30" s="471"/>
      <c r="U30" s="467"/>
      <c r="V30" s="467"/>
      <c r="W30" s="568"/>
      <c r="X30" s="568"/>
      <c r="Y30" s="568"/>
      <c r="Z30" s="634"/>
      <c r="AA30" s="626"/>
      <c r="AB30" s="627"/>
      <c r="AC30" s="628"/>
      <c r="AD30" s="629"/>
      <c r="AE30" s="630"/>
      <c r="AF30" s="630"/>
      <c r="AG30" s="630"/>
      <c r="AH30" s="630"/>
      <c r="AI30" s="630"/>
      <c r="AJ30" s="630"/>
      <c r="AK30" s="652"/>
      <c r="AL30" s="653" t="str">
        <f t="shared" si="1"/>
        <v/>
      </c>
      <c r="AM30" s="654"/>
      <c r="AN30" s="654"/>
      <c r="AO30" s="654"/>
      <c r="AP30" s="681"/>
      <c r="AQ30" s="490"/>
      <c r="AR30" s="491"/>
      <c r="AS30" s="491"/>
      <c r="AT30" s="682"/>
      <c r="AU30" s="666"/>
      <c r="AV30" s="667"/>
      <c r="AZ30" s="391" t="s">
        <v>227</v>
      </c>
      <c r="BA30" s="391">
        <v>2640</v>
      </c>
      <c r="BB30" s="392">
        <f t="shared" si="0"/>
        <v>3740</v>
      </c>
    </row>
    <row r="31" ht="19.5" customHeight="1" spans="2:54">
      <c r="B31" s="468"/>
      <c r="C31" s="469"/>
      <c r="D31" s="469"/>
      <c r="E31" s="471"/>
      <c r="F31" s="471"/>
      <c r="G31" s="471"/>
      <c r="H31" s="471"/>
      <c r="I31" s="471"/>
      <c r="J31" s="471"/>
      <c r="K31" s="471"/>
      <c r="L31" s="471"/>
      <c r="M31" s="471"/>
      <c r="N31" s="471"/>
      <c r="O31" s="471"/>
      <c r="P31" s="471"/>
      <c r="Q31" s="471"/>
      <c r="R31" s="471"/>
      <c r="S31" s="471"/>
      <c r="T31" s="471"/>
      <c r="U31" s="568"/>
      <c r="V31" s="568"/>
      <c r="W31" s="568"/>
      <c r="X31" s="568"/>
      <c r="Y31" s="568"/>
      <c r="Z31" s="634"/>
      <c r="AA31" s="626"/>
      <c r="AB31" s="627"/>
      <c r="AC31" s="628"/>
      <c r="AD31" s="629"/>
      <c r="AE31" s="630"/>
      <c r="AF31" s="630"/>
      <c r="AG31" s="630"/>
      <c r="AH31" s="630"/>
      <c r="AI31" s="630"/>
      <c r="AJ31" s="630"/>
      <c r="AK31" s="652"/>
      <c r="AL31" s="653" t="str">
        <f t="shared" si="1"/>
        <v/>
      </c>
      <c r="AM31" s="654"/>
      <c r="AN31" s="654"/>
      <c r="AO31" s="654"/>
      <c r="AP31" s="681"/>
      <c r="AQ31" s="490"/>
      <c r="AR31" s="491"/>
      <c r="AS31" s="491"/>
      <c r="AT31" s="682"/>
      <c r="AU31" s="666"/>
      <c r="AV31" s="667"/>
      <c r="AZ31" s="391" t="s">
        <v>228</v>
      </c>
      <c r="BA31" s="391">
        <v>27280</v>
      </c>
      <c r="BB31" s="392">
        <f t="shared" ref="BB31:BB32" si="3">BA31+4400</f>
        <v>31680</v>
      </c>
    </row>
    <row r="32" ht="19.5" customHeight="1" spans="2:54">
      <c r="B32" s="468"/>
      <c r="C32" s="469"/>
      <c r="D32" s="469"/>
      <c r="E32" s="471"/>
      <c r="F32" s="471"/>
      <c r="G32" s="471"/>
      <c r="H32" s="471"/>
      <c r="I32" s="471"/>
      <c r="J32" s="471"/>
      <c r="K32" s="471"/>
      <c r="L32" s="471"/>
      <c r="M32" s="471"/>
      <c r="N32" s="471"/>
      <c r="O32" s="471"/>
      <c r="P32" s="471"/>
      <c r="Q32" s="471"/>
      <c r="R32" s="471"/>
      <c r="S32" s="471"/>
      <c r="T32" s="471"/>
      <c r="U32" s="568"/>
      <c r="V32" s="568"/>
      <c r="W32" s="568"/>
      <c r="X32" s="568"/>
      <c r="Y32" s="568"/>
      <c r="Z32" s="634"/>
      <c r="AA32" s="626"/>
      <c r="AB32" s="627"/>
      <c r="AC32" s="628"/>
      <c r="AD32" s="629"/>
      <c r="AE32" s="630"/>
      <c r="AF32" s="630"/>
      <c r="AG32" s="630"/>
      <c r="AH32" s="630"/>
      <c r="AI32" s="630"/>
      <c r="AJ32" s="630"/>
      <c r="AK32" s="652"/>
      <c r="AL32" s="653" t="str">
        <f t="shared" si="1"/>
        <v/>
      </c>
      <c r="AM32" s="654"/>
      <c r="AN32" s="654"/>
      <c r="AO32" s="654"/>
      <c r="AP32" s="681"/>
      <c r="AQ32" s="490"/>
      <c r="AR32" s="491"/>
      <c r="AS32" s="491"/>
      <c r="AT32" s="682"/>
      <c r="AU32" s="666"/>
      <c r="AV32" s="667"/>
      <c r="AZ32" s="391" t="s">
        <v>229</v>
      </c>
      <c r="BA32" s="391">
        <v>27280</v>
      </c>
      <c r="BB32" s="392">
        <f t="shared" si="3"/>
        <v>31680</v>
      </c>
    </row>
    <row r="33" ht="19.5" customHeight="1" spans="2:54">
      <c r="B33" s="468"/>
      <c r="C33" s="469"/>
      <c r="D33" s="469"/>
      <c r="E33" s="471"/>
      <c r="F33" s="471"/>
      <c r="G33" s="471"/>
      <c r="H33" s="471"/>
      <c r="I33" s="471"/>
      <c r="J33" s="471"/>
      <c r="K33" s="471"/>
      <c r="L33" s="471"/>
      <c r="M33" s="471"/>
      <c r="N33" s="471"/>
      <c r="O33" s="471"/>
      <c r="P33" s="471"/>
      <c r="Q33" s="471"/>
      <c r="R33" s="471"/>
      <c r="S33" s="471"/>
      <c r="T33" s="471"/>
      <c r="U33" s="568"/>
      <c r="V33" s="568"/>
      <c r="W33" s="568"/>
      <c r="X33" s="568"/>
      <c r="Y33" s="568"/>
      <c r="Z33" s="634"/>
      <c r="AA33" s="626"/>
      <c r="AB33" s="627"/>
      <c r="AC33" s="628"/>
      <c r="AD33" s="629"/>
      <c r="AE33" s="630"/>
      <c r="AF33" s="630"/>
      <c r="AG33" s="630"/>
      <c r="AH33" s="630"/>
      <c r="AI33" s="630"/>
      <c r="AJ33" s="630"/>
      <c r="AK33" s="652"/>
      <c r="AL33" s="653" t="str">
        <f t="shared" si="1"/>
        <v/>
      </c>
      <c r="AM33" s="654"/>
      <c r="AN33" s="654"/>
      <c r="AO33" s="654"/>
      <c r="AP33" s="681"/>
      <c r="AQ33" s="490"/>
      <c r="AR33" s="491"/>
      <c r="AS33" s="491"/>
      <c r="AT33" s="682"/>
      <c r="AU33" s="666"/>
      <c r="AV33" s="667"/>
      <c r="BA33" s="391"/>
      <c r="BB33" s="392"/>
    </row>
    <row r="34" ht="19.5" customHeight="1" spans="2:54">
      <c r="B34" s="468"/>
      <c r="C34" s="469"/>
      <c r="D34" s="469"/>
      <c r="E34" s="471"/>
      <c r="F34" s="471"/>
      <c r="G34" s="471"/>
      <c r="H34" s="471"/>
      <c r="I34" s="471"/>
      <c r="J34" s="471"/>
      <c r="K34" s="471"/>
      <c r="L34" s="471"/>
      <c r="M34" s="471"/>
      <c r="N34" s="471"/>
      <c r="O34" s="471"/>
      <c r="P34" s="471"/>
      <c r="Q34" s="471"/>
      <c r="R34" s="471"/>
      <c r="S34" s="471"/>
      <c r="T34" s="471"/>
      <c r="U34" s="568"/>
      <c r="V34" s="568"/>
      <c r="W34" s="568"/>
      <c r="X34" s="568"/>
      <c r="Y34" s="568"/>
      <c r="Z34" s="634"/>
      <c r="AA34" s="626"/>
      <c r="AB34" s="627"/>
      <c r="AC34" s="628"/>
      <c r="AD34" s="629"/>
      <c r="AE34" s="630"/>
      <c r="AF34" s="630"/>
      <c r="AG34" s="630"/>
      <c r="AH34" s="630"/>
      <c r="AI34" s="630"/>
      <c r="AJ34" s="630"/>
      <c r="AK34" s="652"/>
      <c r="AL34" s="653" t="str">
        <f t="shared" si="1"/>
        <v/>
      </c>
      <c r="AM34" s="654"/>
      <c r="AN34" s="654"/>
      <c r="AO34" s="654"/>
      <c r="AP34" s="681"/>
      <c r="AQ34" s="490"/>
      <c r="AR34" s="491"/>
      <c r="AS34" s="491"/>
      <c r="AT34" s="682"/>
      <c r="AU34" s="666"/>
      <c r="AV34" s="667"/>
      <c r="AZ34" s="391" t="s">
        <v>175</v>
      </c>
      <c r="BA34" s="391">
        <v>200</v>
      </c>
      <c r="BB34" s="392">
        <v>200</v>
      </c>
    </row>
    <row r="35" ht="19.5" customHeight="1" spans="2:48">
      <c r="B35" s="468"/>
      <c r="C35" s="469"/>
      <c r="D35" s="469"/>
      <c r="E35" s="471"/>
      <c r="F35" s="471"/>
      <c r="G35" s="471"/>
      <c r="H35" s="471"/>
      <c r="I35" s="471"/>
      <c r="J35" s="471"/>
      <c r="K35" s="471"/>
      <c r="L35" s="471"/>
      <c r="M35" s="471"/>
      <c r="N35" s="471"/>
      <c r="O35" s="471"/>
      <c r="P35" s="471"/>
      <c r="Q35" s="471"/>
      <c r="R35" s="471"/>
      <c r="S35" s="471"/>
      <c r="T35" s="471"/>
      <c r="U35" s="568"/>
      <c r="V35" s="568"/>
      <c r="W35" s="568"/>
      <c r="X35" s="568"/>
      <c r="Y35" s="568"/>
      <c r="Z35" s="634"/>
      <c r="AA35" s="626"/>
      <c r="AB35" s="627"/>
      <c r="AC35" s="628"/>
      <c r="AD35" s="629"/>
      <c r="AE35" s="630"/>
      <c r="AF35" s="630"/>
      <c r="AG35" s="630"/>
      <c r="AH35" s="630"/>
      <c r="AI35" s="630"/>
      <c r="AJ35" s="630"/>
      <c r="AK35" s="652"/>
      <c r="AL35" s="653" t="str">
        <f t="shared" si="1"/>
        <v/>
      </c>
      <c r="AM35" s="654"/>
      <c r="AN35" s="654"/>
      <c r="AO35" s="654"/>
      <c r="AP35" s="681"/>
      <c r="AQ35" s="490"/>
      <c r="AR35" s="491"/>
      <c r="AS35" s="491"/>
      <c r="AT35" s="682"/>
      <c r="AU35" s="666"/>
      <c r="AV35" s="667"/>
    </row>
    <row r="36" ht="19.5" customHeight="1" spans="2:48">
      <c r="B36" s="474" t="s">
        <v>123</v>
      </c>
      <c r="C36" s="475"/>
      <c r="D36" s="475"/>
      <c r="E36" s="475"/>
      <c r="F36" s="475"/>
      <c r="G36" s="475"/>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569"/>
      <c r="AU36" s="666"/>
      <c r="AV36" s="667"/>
    </row>
    <row r="37" ht="19.5" customHeight="1" spans="2:59">
      <c r="B37" s="476"/>
      <c r="AT37" s="684"/>
      <c r="AU37" s="666"/>
      <c r="AV37" s="667"/>
      <c r="BB37" s="408"/>
      <c r="BC37" s="408"/>
      <c r="BD37" s="408"/>
      <c r="BE37" s="408"/>
      <c r="BF37" s="408"/>
      <c r="BG37" s="408"/>
    </row>
    <row r="38" ht="19.5" customHeight="1" spans="2:59">
      <c r="B38" s="476"/>
      <c r="AT38" s="684"/>
      <c r="AU38" s="666"/>
      <c r="AV38" s="667"/>
      <c r="BB38" s="408"/>
      <c r="BC38" s="408"/>
      <c r="BD38" s="408"/>
      <c r="BE38" s="408"/>
      <c r="BF38" s="408"/>
      <c r="BG38" s="408"/>
    </row>
    <row r="39" ht="19.5" customHeight="1" spans="2:59">
      <c r="B39" s="476"/>
      <c r="AT39" s="684"/>
      <c r="AU39" s="666"/>
      <c r="AV39" s="667"/>
      <c r="BB39" s="408"/>
      <c r="BC39" s="408"/>
      <c r="BD39" s="408"/>
      <c r="BE39" s="408"/>
      <c r="BF39" s="408"/>
      <c r="BG39" s="408"/>
    </row>
    <row r="40" ht="19.5" customHeight="1" spans="2:59">
      <c r="B40" s="476"/>
      <c r="AA40" s="635"/>
      <c r="AB40" s="635"/>
      <c r="AC40" s="635"/>
      <c r="AD40" s="636"/>
      <c r="AE40" s="636"/>
      <c r="AF40" s="636"/>
      <c r="AG40" s="636"/>
      <c r="AH40" s="636"/>
      <c r="AI40" s="636"/>
      <c r="AJ40" s="636"/>
      <c r="AK40" s="636"/>
      <c r="AL40" s="655"/>
      <c r="AM40" s="655"/>
      <c r="AN40" s="655"/>
      <c r="AO40" s="655"/>
      <c r="AP40" s="655"/>
      <c r="AQ40" s="636"/>
      <c r="AR40" s="636"/>
      <c r="AS40" s="636"/>
      <c r="AT40" s="685"/>
      <c r="AU40" s="686"/>
      <c r="AV40" s="667"/>
      <c r="BB40" s="692"/>
      <c r="BC40" s="692"/>
      <c r="BD40" s="692"/>
      <c r="BE40" s="692"/>
      <c r="BF40" s="695"/>
      <c r="BG40" s="695"/>
    </row>
    <row r="41" ht="19.5" customHeight="1" spans="2:48">
      <c r="B41" s="476"/>
      <c r="AA41" s="635"/>
      <c r="AB41" s="635"/>
      <c r="AC41" s="635"/>
      <c r="AD41" s="636"/>
      <c r="AE41" s="636"/>
      <c r="AF41" s="636"/>
      <c r="AG41" s="636"/>
      <c r="AH41" s="636"/>
      <c r="AI41" s="636"/>
      <c r="AJ41" s="636"/>
      <c r="AK41" s="636"/>
      <c r="AL41" s="655"/>
      <c r="AM41" s="655"/>
      <c r="AN41" s="655"/>
      <c r="AO41" s="655"/>
      <c r="AP41" s="655"/>
      <c r="AQ41" s="636"/>
      <c r="AR41" s="636"/>
      <c r="AS41" s="636"/>
      <c r="AT41" s="685"/>
      <c r="AU41" s="686"/>
      <c r="AV41" s="667"/>
    </row>
    <row r="42" ht="19.5" customHeight="1" spans="2:48">
      <c r="B42" s="477"/>
      <c r="C42" s="478"/>
      <c r="D42" s="478"/>
      <c r="E42" s="478"/>
      <c r="F42" s="479"/>
      <c r="G42" s="479"/>
      <c r="H42" s="479"/>
      <c r="I42" s="479"/>
      <c r="J42" s="479"/>
      <c r="K42" s="478"/>
      <c r="L42" s="478"/>
      <c r="M42" s="478"/>
      <c r="N42" s="478"/>
      <c r="O42" s="478"/>
      <c r="P42" s="478"/>
      <c r="Q42" s="478"/>
      <c r="R42" s="478"/>
      <c r="S42" s="478"/>
      <c r="T42" s="478"/>
      <c r="U42" s="478"/>
      <c r="V42" s="478"/>
      <c r="W42" s="478"/>
      <c r="X42" s="478"/>
      <c r="Y42" s="478"/>
      <c r="Z42" s="478"/>
      <c r="AA42" s="637"/>
      <c r="AB42" s="637"/>
      <c r="AC42" s="637"/>
      <c r="AD42" s="638"/>
      <c r="AE42" s="638"/>
      <c r="AF42" s="638"/>
      <c r="AG42" s="638"/>
      <c r="AH42" s="638"/>
      <c r="AI42" s="638"/>
      <c r="AJ42" s="638"/>
      <c r="AK42" s="638"/>
      <c r="AL42" s="656"/>
      <c r="AM42" s="656"/>
      <c r="AN42" s="656"/>
      <c r="AO42" s="656"/>
      <c r="AP42" s="656"/>
      <c r="AQ42" s="638"/>
      <c r="AR42" s="638"/>
      <c r="AS42" s="638"/>
      <c r="AT42" s="687"/>
      <c r="AU42" s="686"/>
      <c r="AV42" s="667"/>
    </row>
    <row r="43" ht="8.45" customHeight="1" spans="2:48">
      <c r="B43" s="480"/>
      <c r="C43" s="480"/>
      <c r="D43" s="480"/>
      <c r="E43" s="480"/>
      <c r="F43" s="480"/>
      <c r="G43" s="480"/>
      <c r="H43" s="480"/>
      <c r="I43" s="480"/>
      <c r="J43" s="480"/>
      <c r="K43" s="480"/>
      <c r="L43" s="480"/>
      <c r="M43" s="480"/>
      <c r="N43" s="480"/>
      <c r="O43" s="480"/>
      <c r="P43" s="480"/>
      <c r="Q43" s="480"/>
      <c r="R43" s="480"/>
      <c r="S43" s="480"/>
      <c r="T43" s="480"/>
      <c r="U43" s="480"/>
      <c r="V43" s="480"/>
      <c r="W43" s="480"/>
      <c r="X43" s="480"/>
      <c r="Y43" s="480"/>
      <c r="Z43" s="480"/>
      <c r="AA43" s="635"/>
      <c r="AB43" s="635"/>
      <c r="AC43" s="635"/>
      <c r="AD43" s="636"/>
      <c r="AE43" s="636"/>
      <c r="AF43" s="636"/>
      <c r="AG43" s="636"/>
      <c r="AH43" s="636"/>
      <c r="AI43" s="636"/>
      <c r="AJ43" s="636"/>
      <c r="AK43" s="636"/>
      <c r="AL43" s="655"/>
      <c r="AM43" s="655"/>
      <c r="AN43" s="655"/>
      <c r="AO43" s="655"/>
      <c r="AP43" s="655"/>
      <c r="AQ43" s="636"/>
      <c r="AR43" s="636"/>
      <c r="AS43" s="636"/>
      <c r="AT43" s="636"/>
      <c r="AU43" s="686"/>
      <c r="AV43" s="667"/>
    </row>
    <row r="44" ht="20.45" customHeight="1" spans="2:47">
      <c r="B44" s="474" t="s">
        <v>128</v>
      </c>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569"/>
      <c r="AH44" s="453" t="s">
        <v>129</v>
      </c>
      <c r="AI44" s="657"/>
      <c r="AJ44" s="657"/>
      <c r="AK44" s="657"/>
      <c r="AL44" s="657"/>
      <c r="AM44" s="657"/>
      <c r="AN44" s="657"/>
      <c r="AO44" s="657"/>
      <c r="AP44" s="657"/>
      <c r="AQ44" s="657"/>
      <c r="AR44" s="657"/>
      <c r="AS44" s="657"/>
      <c r="AT44" s="688"/>
      <c r="AU44" s="666"/>
    </row>
    <row r="45" ht="19.15" customHeight="1" spans="2:47">
      <c r="B45" s="459" t="s">
        <v>91</v>
      </c>
      <c r="C45" s="460"/>
      <c r="D45" s="481"/>
      <c r="E45" s="482" t="s">
        <v>130</v>
      </c>
      <c r="F45" s="483"/>
      <c r="G45" s="483"/>
      <c r="H45" s="483"/>
      <c r="I45" s="483"/>
      <c r="J45" s="483"/>
      <c r="K45" s="483"/>
      <c r="L45" s="483"/>
      <c r="M45" s="483"/>
      <c r="N45" s="530"/>
      <c r="O45" s="531" t="s">
        <v>230</v>
      </c>
      <c r="P45" s="532"/>
      <c r="Q45" s="532"/>
      <c r="R45" s="532"/>
      <c r="S45" s="532"/>
      <c r="T45" s="532"/>
      <c r="U45" s="532"/>
      <c r="V45" s="532"/>
      <c r="W45" s="564"/>
      <c r="X45" s="482" t="s">
        <v>231</v>
      </c>
      <c r="Y45" s="483"/>
      <c r="Z45" s="483"/>
      <c r="AA45" s="483"/>
      <c r="AB45" s="483"/>
      <c r="AC45" s="483"/>
      <c r="AD45" s="483"/>
      <c r="AE45" s="483"/>
      <c r="AF45" s="483"/>
      <c r="AG45" s="658"/>
      <c r="AH45" s="659" t="e">
        <f>#REF!</f>
        <v>#REF!</v>
      </c>
      <c r="AI45" s="660"/>
      <c r="AJ45" s="660"/>
      <c r="AK45" s="660"/>
      <c r="AL45" s="660"/>
      <c r="AM45" s="660"/>
      <c r="AN45" s="660" t="e">
        <f>#REF!</f>
        <v>#REF!</v>
      </c>
      <c r="AO45" s="660"/>
      <c r="AP45" s="660"/>
      <c r="AQ45" s="660"/>
      <c r="AR45" s="660"/>
      <c r="AS45" s="660" t="s">
        <v>199</v>
      </c>
      <c r="AT45" s="689"/>
      <c r="AU45" s="666"/>
    </row>
    <row r="46" s="390" customFormat="1" ht="20.1" customHeight="1" spans="2:125">
      <c r="B46" s="462"/>
      <c r="C46" s="463"/>
      <c r="D46" s="484"/>
      <c r="E46" s="482" t="s">
        <v>94</v>
      </c>
      <c r="F46" s="483"/>
      <c r="G46" s="485"/>
      <c r="H46" s="486" t="s">
        <v>134</v>
      </c>
      <c r="I46" s="483"/>
      <c r="J46" s="483"/>
      <c r="K46" s="486" t="s">
        <v>123</v>
      </c>
      <c r="L46" s="483"/>
      <c r="M46" s="483"/>
      <c r="N46" s="530"/>
      <c r="O46" s="482" t="s">
        <v>94</v>
      </c>
      <c r="P46" s="483"/>
      <c r="Q46" s="486" t="s">
        <v>134</v>
      </c>
      <c r="R46" s="483"/>
      <c r="S46" s="483"/>
      <c r="T46" s="486" t="s">
        <v>123</v>
      </c>
      <c r="U46" s="483"/>
      <c r="V46" s="483"/>
      <c r="W46" s="530"/>
      <c r="X46" s="482" t="s">
        <v>94</v>
      </c>
      <c r="Y46" s="483"/>
      <c r="Z46" s="485"/>
      <c r="AA46" s="486" t="s">
        <v>134</v>
      </c>
      <c r="AB46" s="483"/>
      <c r="AC46" s="483"/>
      <c r="AD46" s="486" t="s">
        <v>123</v>
      </c>
      <c r="AE46" s="483"/>
      <c r="AF46" s="483"/>
      <c r="AG46" s="483"/>
      <c r="AH46" s="661"/>
      <c r="AI46" s="662"/>
      <c r="AJ46" s="662"/>
      <c r="AK46" s="662"/>
      <c r="AL46" s="662"/>
      <c r="AM46" s="662"/>
      <c r="AN46" s="662"/>
      <c r="AO46" s="662"/>
      <c r="AP46" s="662"/>
      <c r="AQ46" s="662"/>
      <c r="AR46" s="662"/>
      <c r="AS46" s="662"/>
      <c r="AT46" s="690"/>
      <c r="AV46" s="391"/>
      <c r="AW46" s="391"/>
      <c r="AX46" s="391"/>
      <c r="AY46" s="391"/>
      <c r="AZ46" s="391"/>
      <c r="BA46" s="392"/>
      <c r="BB46" s="391"/>
      <c r="BC46" s="391"/>
      <c r="BD46" s="391"/>
      <c r="BE46" s="391"/>
      <c r="BF46" s="391"/>
      <c r="BG46" s="391"/>
      <c r="BH46" s="391"/>
      <c r="BI46" s="391"/>
      <c r="BJ46" s="391"/>
      <c r="BK46" s="391"/>
      <c r="BL46" s="391"/>
      <c r="BM46" s="391"/>
      <c r="BN46" s="391"/>
      <c r="BO46" s="391"/>
      <c r="BP46" s="391"/>
      <c r="BQ46" s="391"/>
      <c r="BR46" s="391"/>
      <c r="BS46" s="391"/>
      <c r="BT46" s="391"/>
      <c r="BU46" s="391"/>
      <c r="BV46" s="391"/>
      <c r="BW46" s="391"/>
      <c r="BX46" s="391"/>
      <c r="BY46" s="391"/>
      <c r="BZ46" s="391"/>
      <c r="CA46" s="391"/>
      <c r="CB46" s="391"/>
      <c r="CC46" s="391"/>
      <c r="CD46" s="391"/>
      <c r="CE46" s="391"/>
      <c r="CF46" s="391"/>
      <c r="CG46" s="391"/>
      <c r="CH46" s="391"/>
      <c r="CI46" s="391"/>
      <c r="CJ46" s="391"/>
      <c r="CK46" s="391"/>
      <c r="CL46" s="391"/>
      <c r="CM46" s="391"/>
      <c r="CN46" s="391"/>
      <c r="CO46" s="391"/>
      <c r="CP46" s="391"/>
      <c r="CQ46" s="391"/>
      <c r="CR46" s="391"/>
      <c r="CS46" s="391"/>
      <c r="CT46" s="391"/>
      <c r="CU46" s="391"/>
      <c r="CV46" s="391"/>
      <c r="CW46" s="391"/>
      <c r="CX46" s="391"/>
      <c r="CY46" s="391"/>
      <c r="CZ46" s="391"/>
      <c r="DA46" s="391"/>
      <c r="DB46" s="391"/>
      <c r="DC46" s="391"/>
      <c r="DD46" s="391"/>
      <c r="DE46" s="391"/>
      <c r="DF46" s="391"/>
      <c r="DG46" s="391"/>
      <c r="DH46" s="391"/>
      <c r="DI46" s="391"/>
      <c r="DJ46" s="391"/>
      <c r="DK46" s="391"/>
      <c r="DL46" s="391"/>
      <c r="DM46" s="391"/>
      <c r="DN46" s="391"/>
      <c r="DO46" s="391"/>
      <c r="DP46" s="391"/>
      <c r="DQ46" s="391"/>
      <c r="DR46" s="391"/>
      <c r="DS46" s="391"/>
      <c r="DT46" s="391"/>
      <c r="DU46" s="391"/>
    </row>
    <row r="47" s="390" customFormat="1" ht="20.1" customHeight="1" spans="2:125">
      <c r="B47" s="487" t="e">
        <f>#REF!</f>
        <v>#REF!</v>
      </c>
      <c r="C47" s="488"/>
      <c r="D47" s="489"/>
      <c r="E47" s="490"/>
      <c r="F47" s="491"/>
      <c r="G47" s="492"/>
      <c r="H47" s="493"/>
      <c r="I47" s="533"/>
      <c r="J47" s="533"/>
      <c r="K47" s="493"/>
      <c r="L47" s="533"/>
      <c r="M47" s="533"/>
      <c r="N47" s="534"/>
      <c r="O47" s="490"/>
      <c r="P47" s="491"/>
      <c r="Q47" s="493"/>
      <c r="R47" s="533"/>
      <c r="S47" s="533"/>
      <c r="T47" s="493"/>
      <c r="U47" s="533"/>
      <c r="V47" s="533"/>
      <c r="W47" s="534"/>
      <c r="X47" s="490" t="e">
        <f>IF(#REF!="","",#REF!)</f>
        <v>#REF!</v>
      </c>
      <c r="Y47" s="491"/>
      <c r="Z47" s="492"/>
      <c r="AA47" s="493"/>
      <c r="AB47" s="533"/>
      <c r="AC47" s="533"/>
      <c r="AD47" s="493" t="s">
        <v>136</v>
      </c>
      <c r="AE47" s="533"/>
      <c r="AF47" s="533"/>
      <c r="AG47" s="533"/>
      <c r="AH47" s="663"/>
      <c r="AI47" s="664"/>
      <c r="AJ47" s="664"/>
      <c r="AK47" s="664"/>
      <c r="AL47" s="664"/>
      <c r="AM47" s="664"/>
      <c r="AN47" s="664"/>
      <c r="AO47" s="664"/>
      <c r="AP47" s="664"/>
      <c r="AQ47" s="664"/>
      <c r="AR47" s="664"/>
      <c r="AS47" s="664"/>
      <c r="AT47" s="691"/>
      <c r="AV47" s="391"/>
      <c r="AW47" s="391"/>
      <c r="AX47" s="391"/>
      <c r="AY47" s="391"/>
      <c r="AZ47" s="391"/>
      <c r="BA47" s="392"/>
      <c r="BB47" s="391"/>
      <c r="BC47" s="391"/>
      <c r="BD47" s="391"/>
      <c r="BE47" s="391"/>
      <c r="BF47" s="391"/>
      <c r="BG47" s="391"/>
      <c r="BH47" s="391"/>
      <c r="BI47" s="391"/>
      <c r="BJ47" s="391"/>
      <c r="BK47" s="391"/>
      <c r="BL47" s="391"/>
      <c r="BM47" s="391"/>
      <c r="BN47" s="391"/>
      <c r="BO47" s="391"/>
      <c r="BP47" s="391"/>
      <c r="BQ47" s="391"/>
      <c r="BR47" s="391"/>
      <c r="BS47" s="391"/>
      <c r="BT47" s="391"/>
      <c r="BU47" s="391"/>
      <c r="BV47" s="391"/>
      <c r="BW47" s="391"/>
      <c r="BX47" s="391"/>
      <c r="BY47" s="391"/>
      <c r="BZ47" s="391"/>
      <c r="CA47" s="391"/>
      <c r="CB47" s="391"/>
      <c r="CC47" s="391"/>
      <c r="CD47" s="391"/>
      <c r="CE47" s="391"/>
      <c r="CF47" s="391"/>
      <c r="CG47" s="391"/>
      <c r="CH47" s="391"/>
      <c r="CI47" s="391"/>
      <c r="CJ47" s="391"/>
      <c r="CK47" s="391"/>
      <c r="CL47" s="391"/>
      <c r="CM47" s="391"/>
      <c r="CN47" s="391"/>
      <c r="CO47" s="391"/>
      <c r="CP47" s="391"/>
      <c r="CQ47" s="391"/>
      <c r="CR47" s="391"/>
      <c r="CS47" s="391"/>
      <c r="CT47" s="391"/>
      <c r="CU47" s="391"/>
      <c r="CV47" s="391"/>
      <c r="CW47" s="391"/>
      <c r="CX47" s="391"/>
      <c r="CY47" s="391"/>
      <c r="CZ47" s="391"/>
      <c r="DA47" s="391"/>
      <c r="DB47" s="391"/>
      <c r="DC47" s="391"/>
      <c r="DD47" s="391"/>
      <c r="DE47" s="391"/>
      <c r="DF47" s="391"/>
      <c r="DG47" s="391"/>
      <c r="DH47" s="391"/>
      <c r="DI47" s="391"/>
      <c r="DJ47" s="391"/>
      <c r="DK47" s="391"/>
      <c r="DL47" s="391"/>
      <c r="DM47" s="391"/>
      <c r="DN47" s="391"/>
      <c r="DO47" s="391"/>
      <c r="DP47" s="391"/>
      <c r="DQ47" s="391"/>
      <c r="DR47" s="391"/>
      <c r="DS47" s="391"/>
      <c r="DT47" s="391"/>
      <c r="DU47" s="391"/>
    </row>
    <row r="48" s="390" customFormat="1" ht="20.1" customHeight="1" spans="2:125">
      <c r="B48" s="494"/>
      <c r="C48" s="495"/>
      <c r="D48" s="496"/>
      <c r="E48" s="497"/>
      <c r="F48" s="498"/>
      <c r="G48" s="499"/>
      <c r="H48" s="500"/>
      <c r="I48" s="498"/>
      <c r="J48" s="498"/>
      <c r="K48" s="500"/>
      <c r="L48" s="498"/>
      <c r="M48" s="498"/>
      <c r="N48" s="535"/>
      <c r="O48" s="497"/>
      <c r="P48" s="498"/>
      <c r="Q48" s="500"/>
      <c r="R48" s="498"/>
      <c r="S48" s="498"/>
      <c r="T48" s="500"/>
      <c r="U48" s="498"/>
      <c r="V48" s="498"/>
      <c r="W48" s="535"/>
      <c r="X48" s="497" t="e">
        <f>IF(#REF!="","",#REF!)</f>
        <v>#REF!</v>
      </c>
      <c r="Y48" s="498"/>
      <c r="Z48" s="499"/>
      <c r="AA48" s="500"/>
      <c r="AB48" s="498"/>
      <c r="AC48" s="498"/>
      <c r="AD48" s="500" t="s">
        <v>139</v>
      </c>
      <c r="AE48" s="498"/>
      <c r="AF48" s="498"/>
      <c r="AG48" s="498"/>
      <c r="AH48" s="665"/>
      <c r="AI48" s="664"/>
      <c r="AJ48" s="664"/>
      <c r="AK48" s="664"/>
      <c r="AL48" s="664"/>
      <c r="AM48" s="664"/>
      <c r="AN48" s="664"/>
      <c r="AO48" s="664"/>
      <c r="AP48" s="664"/>
      <c r="AQ48" s="664"/>
      <c r="AR48" s="664"/>
      <c r="AS48" s="664"/>
      <c r="AT48" s="691"/>
      <c r="AV48" s="391"/>
      <c r="AW48" s="391"/>
      <c r="AX48" s="391"/>
      <c r="AY48" s="391"/>
      <c r="AZ48" s="391"/>
      <c r="BA48" s="392"/>
      <c r="BB48" s="391"/>
      <c r="BC48" s="391"/>
      <c r="BD48" s="391"/>
      <c r="BE48" s="391"/>
      <c r="BF48" s="391"/>
      <c r="BG48" s="391"/>
      <c r="BH48" s="391"/>
      <c r="BI48" s="391"/>
      <c r="BJ48" s="391"/>
      <c r="BK48" s="391"/>
      <c r="BL48" s="391"/>
      <c r="BM48" s="391"/>
      <c r="BN48" s="391"/>
      <c r="BO48" s="391"/>
      <c r="BP48" s="391"/>
      <c r="BQ48" s="391"/>
      <c r="BR48" s="391"/>
      <c r="BS48" s="391"/>
      <c r="BT48" s="391"/>
      <c r="BU48" s="391"/>
      <c r="BV48" s="391"/>
      <c r="BW48" s="391"/>
      <c r="BX48" s="391"/>
      <c r="BY48" s="391"/>
      <c r="BZ48" s="391"/>
      <c r="CA48" s="391"/>
      <c r="CB48" s="391"/>
      <c r="CC48" s="391"/>
      <c r="CD48" s="391"/>
      <c r="CE48" s="391"/>
      <c r="CF48" s="391"/>
      <c r="CG48" s="391"/>
      <c r="CH48" s="391"/>
      <c r="CI48" s="391"/>
      <c r="CJ48" s="391"/>
      <c r="CK48" s="391"/>
      <c r="CL48" s="391"/>
      <c r="CM48" s="391"/>
      <c r="CN48" s="391"/>
      <c r="CO48" s="391"/>
      <c r="CP48" s="391"/>
      <c r="CQ48" s="391"/>
      <c r="CR48" s="391"/>
      <c r="CS48" s="391"/>
      <c r="CT48" s="391"/>
      <c r="CU48" s="391"/>
      <c r="CV48" s="391"/>
      <c r="CW48" s="391"/>
      <c r="CX48" s="391"/>
      <c r="CY48" s="391"/>
      <c r="CZ48" s="391"/>
      <c r="DA48" s="391"/>
      <c r="DB48" s="391"/>
      <c r="DC48" s="391"/>
      <c r="DD48" s="391"/>
      <c r="DE48" s="391"/>
      <c r="DF48" s="391"/>
      <c r="DG48" s="391"/>
      <c r="DH48" s="391"/>
      <c r="DI48" s="391"/>
      <c r="DJ48" s="391"/>
      <c r="DK48" s="391"/>
      <c r="DL48" s="391"/>
      <c r="DM48" s="391"/>
      <c r="DN48" s="391"/>
      <c r="DO48" s="391"/>
      <c r="DP48" s="391"/>
      <c r="DQ48" s="391"/>
      <c r="DR48" s="391"/>
      <c r="DS48" s="391"/>
      <c r="DT48" s="391"/>
      <c r="DU48" s="391"/>
    </row>
    <row r="49" s="390" customFormat="1" ht="20.1" customHeight="1" spans="2:125">
      <c r="B49" s="487" t="e">
        <f>#REF!</f>
        <v>#REF!</v>
      </c>
      <c r="C49" s="488"/>
      <c r="D49" s="489"/>
      <c r="E49" s="490" t="e">
        <f>IF(#REF!="","",#REF!)</f>
        <v>#REF!</v>
      </c>
      <c r="F49" s="491"/>
      <c r="G49" s="492"/>
      <c r="H49" s="493"/>
      <c r="I49" s="533"/>
      <c r="J49" s="533"/>
      <c r="K49" s="493" t="s">
        <v>136</v>
      </c>
      <c r="L49" s="533"/>
      <c r="M49" s="533"/>
      <c r="N49" s="534"/>
      <c r="O49" s="490"/>
      <c r="P49" s="491"/>
      <c r="Q49" s="493" t="e">
        <f>IF(#REF!="","",#REF!)</f>
        <v>#REF!</v>
      </c>
      <c r="R49" s="533"/>
      <c r="S49" s="533"/>
      <c r="T49" s="493" t="s">
        <v>141</v>
      </c>
      <c r="U49" s="533"/>
      <c r="V49" s="533"/>
      <c r="W49" s="534"/>
      <c r="X49" s="490" t="e">
        <f>IF(#REF!="","",#REF!)</f>
        <v>#REF!</v>
      </c>
      <c r="Y49" s="491"/>
      <c r="Z49" s="492"/>
      <c r="AA49" s="493"/>
      <c r="AB49" s="533"/>
      <c r="AC49" s="533"/>
      <c r="AD49" s="493" t="s">
        <v>136</v>
      </c>
      <c r="AE49" s="533"/>
      <c r="AF49" s="533"/>
      <c r="AG49" s="533"/>
      <c r="AH49" s="663"/>
      <c r="AI49" s="664"/>
      <c r="AJ49" s="664"/>
      <c r="AK49" s="664"/>
      <c r="AL49" s="664"/>
      <c r="AM49" s="664"/>
      <c r="AN49" s="664"/>
      <c r="AO49" s="664"/>
      <c r="AP49" s="664"/>
      <c r="AQ49" s="664"/>
      <c r="AR49" s="664"/>
      <c r="AS49" s="664"/>
      <c r="AT49" s="691"/>
      <c r="AV49" s="391"/>
      <c r="AW49" s="391"/>
      <c r="AX49" s="391"/>
      <c r="AY49" s="391"/>
      <c r="AZ49" s="391"/>
      <c r="BA49" s="392"/>
      <c r="BB49" s="391"/>
      <c r="BC49" s="391"/>
      <c r="BD49" s="391"/>
      <c r="BE49" s="391"/>
      <c r="BF49" s="391"/>
      <c r="BG49" s="391"/>
      <c r="BH49" s="391"/>
      <c r="BI49" s="391"/>
      <c r="BJ49" s="391"/>
      <c r="BK49" s="391"/>
      <c r="BL49" s="391"/>
      <c r="BM49" s="391"/>
      <c r="BN49" s="391"/>
      <c r="BO49" s="391"/>
      <c r="BP49" s="391"/>
      <c r="BQ49" s="391"/>
      <c r="BR49" s="391"/>
      <c r="BS49" s="391"/>
      <c r="BT49" s="391"/>
      <c r="BU49" s="391"/>
      <c r="BV49" s="391"/>
      <c r="BW49" s="391"/>
      <c r="BX49" s="391"/>
      <c r="BY49" s="391"/>
      <c r="BZ49" s="391"/>
      <c r="CA49" s="391"/>
      <c r="CB49" s="391"/>
      <c r="CC49" s="391"/>
      <c r="CD49" s="391"/>
      <c r="CE49" s="391"/>
      <c r="CF49" s="391"/>
      <c r="CG49" s="391"/>
      <c r="CH49" s="391"/>
      <c r="CI49" s="391"/>
      <c r="CJ49" s="391"/>
      <c r="CK49" s="391"/>
      <c r="CL49" s="391"/>
      <c r="CM49" s="391"/>
      <c r="CN49" s="391"/>
      <c r="CO49" s="391"/>
      <c r="CP49" s="391"/>
      <c r="CQ49" s="391"/>
      <c r="CR49" s="391"/>
      <c r="CS49" s="391"/>
      <c r="CT49" s="391"/>
      <c r="CU49" s="391"/>
      <c r="CV49" s="391"/>
      <c r="CW49" s="391"/>
      <c r="CX49" s="391"/>
      <c r="CY49" s="391"/>
      <c r="CZ49" s="391"/>
      <c r="DA49" s="391"/>
      <c r="DB49" s="391"/>
      <c r="DC49" s="391"/>
      <c r="DD49" s="391"/>
      <c r="DE49" s="391"/>
      <c r="DF49" s="391"/>
      <c r="DG49" s="391"/>
      <c r="DH49" s="391"/>
      <c r="DI49" s="391"/>
      <c r="DJ49" s="391"/>
      <c r="DK49" s="391"/>
      <c r="DL49" s="391"/>
      <c r="DM49" s="391"/>
      <c r="DN49" s="391"/>
      <c r="DO49" s="391"/>
      <c r="DP49" s="391"/>
      <c r="DQ49" s="391"/>
      <c r="DR49" s="391"/>
      <c r="DS49" s="391"/>
      <c r="DT49" s="391"/>
      <c r="DU49" s="391"/>
    </row>
    <row r="50" s="390" customFormat="1" ht="20.1" customHeight="1" spans="2:125">
      <c r="B50" s="494"/>
      <c r="C50" s="495"/>
      <c r="D50" s="496"/>
      <c r="E50" s="497"/>
      <c r="F50" s="498"/>
      <c r="G50" s="499"/>
      <c r="H50" s="500"/>
      <c r="I50" s="498"/>
      <c r="J50" s="498"/>
      <c r="K50" s="500"/>
      <c r="L50" s="498"/>
      <c r="M50" s="498"/>
      <c r="N50" s="535"/>
      <c r="O50" s="497"/>
      <c r="P50" s="498"/>
      <c r="Q50" s="500"/>
      <c r="R50" s="498"/>
      <c r="S50" s="498"/>
      <c r="T50" s="500"/>
      <c r="U50" s="498"/>
      <c r="V50" s="498"/>
      <c r="W50" s="535"/>
      <c r="X50" s="497"/>
      <c r="Y50" s="498"/>
      <c r="Z50" s="499"/>
      <c r="AA50" s="500"/>
      <c r="AB50" s="498"/>
      <c r="AC50" s="498"/>
      <c r="AD50" s="500"/>
      <c r="AE50" s="498"/>
      <c r="AF50" s="498"/>
      <c r="AG50" s="498"/>
      <c r="AH50" s="663"/>
      <c r="AI50" s="664"/>
      <c r="AJ50" s="664"/>
      <c r="AK50" s="664"/>
      <c r="AL50" s="664"/>
      <c r="AM50" s="664"/>
      <c r="AN50" s="664"/>
      <c r="AO50" s="664"/>
      <c r="AP50" s="664"/>
      <c r="AQ50" s="664"/>
      <c r="AR50" s="664"/>
      <c r="AS50" s="664"/>
      <c r="AT50" s="691"/>
      <c r="AV50" s="391"/>
      <c r="AW50" s="391"/>
      <c r="AX50" s="391"/>
      <c r="AY50" s="391"/>
      <c r="AZ50" s="391"/>
      <c r="BA50" s="392"/>
      <c r="BB50" s="391"/>
      <c r="BC50" s="391"/>
      <c r="BD50" s="391"/>
      <c r="BE50" s="391"/>
      <c r="BF50" s="391"/>
      <c r="BG50" s="391"/>
      <c r="BH50" s="391"/>
      <c r="BI50" s="391"/>
      <c r="BJ50" s="391"/>
      <c r="BK50" s="391"/>
      <c r="BL50" s="391"/>
      <c r="BM50" s="391"/>
      <c r="BN50" s="391"/>
      <c r="BO50" s="391"/>
      <c r="BP50" s="391"/>
      <c r="BQ50" s="391"/>
      <c r="BR50" s="391"/>
      <c r="BS50" s="391"/>
      <c r="BT50" s="391"/>
      <c r="BU50" s="391"/>
      <c r="BV50" s="391"/>
      <c r="BW50" s="391"/>
      <c r="BX50" s="391"/>
      <c r="BY50" s="391"/>
      <c r="BZ50" s="391"/>
      <c r="CA50" s="391"/>
      <c r="CB50" s="391"/>
      <c r="CC50" s="391"/>
      <c r="CD50" s="391"/>
      <c r="CE50" s="391"/>
      <c r="CF50" s="391"/>
      <c r="CG50" s="391"/>
      <c r="CH50" s="391"/>
      <c r="CI50" s="391"/>
      <c r="CJ50" s="391"/>
      <c r="CK50" s="391"/>
      <c r="CL50" s="391"/>
      <c r="CM50" s="391"/>
      <c r="CN50" s="391"/>
      <c r="CO50" s="391"/>
      <c r="CP50" s="391"/>
      <c r="CQ50" s="391"/>
      <c r="CR50" s="391"/>
      <c r="CS50" s="391"/>
      <c r="CT50" s="391"/>
      <c r="CU50" s="391"/>
      <c r="CV50" s="391"/>
      <c r="CW50" s="391"/>
      <c r="CX50" s="391"/>
      <c r="CY50" s="391"/>
      <c r="CZ50" s="391"/>
      <c r="DA50" s="391"/>
      <c r="DB50" s="391"/>
      <c r="DC50" s="391"/>
      <c r="DD50" s="391"/>
      <c r="DE50" s="391"/>
      <c r="DF50" s="391"/>
      <c r="DG50" s="391"/>
      <c r="DH50" s="391"/>
      <c r="DI50" s="391"/>
      <c r="DJ50" s="391"/>
      <c r="DK50" s="391"/>
      <c r="DL50" s="391"/>
      <c r="DM50" s="391"/>
      <c r="DN50" s="391"/>
      <c r="DO50" s="391"/>
      <c r="DP50" s="391"/>
      <c r="DQ50" s="391"/>
      <c r="DR50" s="391"/>
      <c r="DS50" s="391"/>
      <c r="DT50" s="391"/>
      <c r="DU50" s="391"/>
    </row>
    <row r="51" s="390" customFormat="1" ht="20.1" customHeight="1" spans="2:125">
      <c r="B51" s="487" t="e">
        <f>#REF!</f>
        <v>#REF!</v>
      </c>
      <c r="C51" s="488"/>
      <c r="D51" s="489"/>
      <c r="E51" s="490" t="e">
        <f>IF(#REF!="","",#REF!)</f>
        <v>#REF!</v>
      </c>
      <c r="F51" s="491"/>
      <c r="G51" s="492"/>
      <c r="H51" s="493"/>
      <c r="I51" s="533"/>
      <c r="J51" s="533"/>
      <c r="K51" s="493" t="s">
        <v>136</v>
      </c>
      <c r="L51" s="533"/>
      <c r="M51" s="533"/>
      <c r="N51" s="534"/>
      <c r="O51" s="490"/>
      <c r="P51" s="491"/>
      <c r="Q51" s="493" t="e">
        <f>IF(#REF!="","",#REF!)</f>
        <v>#REF!</v>
      </c>
      <c r="R51" s="533"/>
      <c r="S51" s="533"/>
      <c r="T51" s="493" t="s">
        <v>141</v>
      </c>
      <c r="U51" s="533"/>
      <c r="V51" s="533"/>
      <c r="W51" s="534"/>
      <c r="X51" s="490"/>
      <c r="Y51" s="491"/>
      <c r="Z51" s="492"/>
      <c r="AA51" s="493"/>
      <c r="AB51" s="533"/>
      <c r="AC51" s="533"/>
      <c r="AD51" s="493"/>
      <c r="AE51" s="533"/>
      <c r="AF51" s="533"/>
      <c r="AG51" s="533"/>
      <c r="AH51" s="663"/>
      <c r="AI51" s="664"/>
      <c r="AJ51" s="664"/>
      <c r="AK51" s="664"/>
      <c r="AL51" s="664"/>
      <c r="AM51" s="664"/>
      <c r="AN51" s="664"/>
      <c r="AO51" s="664"/>
      <c r="AP51" s="664"/>
      <c r="AQ51" s="664"/>
      <c r="AR51" s="664"/>
      <c r="AS51" s="664"/>
      <c r="AT51" s="691"/>
      <c r="AV51" s="391"/>
      <c r="AW51" s="391"/>
      <c r="AX51" s="391"/>
      <c r="AY51" s="391"/>
      <c r="AZ51" s="391"/>
      <c r="BA51" s="392"/>
      <c r="BB51" s="391"/>
      <c r="BC51" s="391"/>
      <c r="BD51" s="391"/>
      <c r="BE51" s="391"/>
      <c r="BF51" s="391"/>
      <c r="BG51" s="391"/>
      <c r="BH51" s="391"/>
      <c r="BI51" s="391"/>
      <c r="BJ51" s="391"/>
      <c r="BK51" s="391"/>
      <c r="BL51" s="391"/>
      <c r="BM51" s="391"/>
      <c r="BN51" s="391"/>
      <c r="BO51" s="391"/>
      <c r="BP51" s="391"/>
      <c r="BQ51" s="391"/>
      <c r="BR51" s="391"/>
      <c r="BS51" s="391"/>
      <c r="BT51" s="391"/>
      <c r="BU51" s="391"/>
      <c r="BV51" s="391"/>
      <c r="BW51" s="391"/>
      <c r="BX51" s="391"/>
      <c r="BY51" s="391"/>
      <c r="BZ51" s="391"/>
      <c r="CA51" s="391"/>
      <c r="CB51" s="391"/>
      <c r="CC51" s="391"/>
      <c r="CD51" s="391"/>
      <c r="CE51" s="391"/>
      <c r="CF51" s="391"/>
      <c r="CG51" s="391"/>
      <c r="CH51" s="391"/>
      <c r="CI51" s="391"/>
      <c r="CJ51" s="391"/>
      <c r="CK51" s="391"/>
      <c r="CL51" s="391"/>
      <c r="CM51" s="391"/>
      <c r="CN51" s="391"/>
      <c r="CO51" s="391"/>
      <c r="CP51" s="391"/>
      <c r="CQ51" s="391"/>
      <c r="CR51" s="391"/>
      <c r="CS51" s="391"/>
      <c r="CT51" s="391"/>
      <c r="CU51" s="391"/>
      <c r="CV51" s="391"/>
      <c r="CW51" s="391"/>
      <c r="CX51" s="391"/>
      <c r="CY51" s="391"/>
      <c r="CZ51" s="391"/>
      <c r="DA51" s="391"/>
      <c r="DB51" s="391"/>
      <c r="DC51" s="391"/>
      <c r="DD51" s="391"/>
      <c r="DE51" s="391"/>
      <c r="DF51" s="391"/>
      <c r="DG51" s="391"/>
      <c r="DH51" s="391"/>
      <c r="DI51" s="391"/>
      <c r="DJ51" s="391"/>
      <c r="DK51" s="391"/>
      <c r="DL51" s="391"/>
      <c r="DM51" s="391"/>
      <c r="DN51" s="391"/>
      <c r="DO51" s="391"/>
      <c r="DP51" s="391"/>
      <c r="DQ51" s="391"/>
      <c r="DR51" s="391"/>
      <c r="DS51" s="391"/>
      <c r="DT51" s="391"/>
      <c r="DU51" s="391"/>
    </row>
    <row r="52" s="390" customFormat="1" ht="20.1" customHeight="1" spans="2:125">
      <c r="B52" s="501"/>
      <c r="C52" s="502"/>
      <c r="D52" s="503"/>
      <c r="E52" s="497"/>
      <c r="F52" s="498"/>
      <c r="G52" s="499"/>
      <c r="H52" s="500"/>
      <c r="I52" s="498"/>
      <c r="J52" s="498"/>
      <c r="K52" s="500"/>
      <c r="L52" s="498"/>
      <c r="M52" s="498"/>
      <c r="N52" s="535"/>
      <c r="O52" s="497"/>
      <c r="P52" s="498"/>
      <c r="Q52" s="500"/>
      <c r="R52" s="498"/>
      <c r="S52" s="498"/>
      <c r="T52" s="500"/>
      <c r="U52" s="498"/>
      <c r="V52" s="498"/>
      <c r="W52" s="535"/>
      <c r="X52" s="497"/>
      <c r="Y52" s="498"/>
      <c r="Z52" s="499"/>
      <c r="AA52" s="500"/>
      <c r="AB52" s="498"/>
      <c r="AC52" s="498"/>
      <c r="AD52" s="500"/>
      <c r="AE52" s="498"/>
      <c r="AF52" s="498"/>
      <c r="AG52" s="498"/>
      <c r="AH52" s="663"/>
      <c r="AI52" s="664"/>
      <c r="AJ52" s="664"/>
      <c r="AK52" s="664"/>
      <c r="AL52" s="664"/>
      <c r="AM52" s="664"/>
      <c r="AN52" s="664"/>
      <c r="AO52" s="664"/>
      <c r="AP52" s="664"/>
      <c r="AQ52" s="664"/>
      <c r="AR52" s="664"/>
      <c r="AS52" s="664"/>
      <c r="AT52" s="691"/>
      <c r="AV52" s="391"/>
      <c r="AW52" s="391"/>
      <c r="AX52" s="391"/>
      <c r="AY52" s="391"/>
      <c r="AZ52" s="391"/>
      <c r="BA52" s="392"/>
      <c r="BB52" s="391"/>
      <c r="BC52" s="391"/>
      <c r="BD52" s="391"/>
      <c r="BE52" s="391"/>
      <c r="BF52" s="391"/>
      <c r="BG52" s="391"/>
      <c r="BH52" s="391"/>
      <c r="BI52" s="391"/>
      <c r="BJ52" s="391"/>
      <c r="BK52" s="391"/>
      <c r="BL52" s="391"/>
      <c r="BM52" s="391"/>
      <c r="BN52" s="391"/>
      <c r="BO52" s="391"/>
      <c r="BP52" s="391"/>
      <c r="BQ52" s="391"/>
      <c r="BR52" s="391"/>
      <c r="BS52" s="391"/>
      <c r="BT52" s="391"/>
      <c r="BU52" s="391"/>
      <c r="BV52" s="391"/>
      <c r="BW52" s="391"/>
      <c r="BX52" s="391"/>
      <c r="BY52" s="391"/>
      <c r="BZ52" s="391"/>
      <c r="CA52" s="391"/>
      <c r="CB52" s="391"/>
      <c r="CC52" s="391"/>
      <c r="CD52" s="391"/>
      <c r="CE52" s="391"/>
      <c r="CF52" s="391"/>
      <c r="CG52" s="391"/>
      <c r="CH52" s="391"/>
      <c r="CI52" s="391"/>
      <c r="CJ52" s="391"/>
      <c r="CK52" s="391"/>
      <c r="CL52" s="391"/>
      <c r="CM52" s="391"/>
      <c r="CN52" s="391"/>
      <c r="CO52" s="391"/>
      <c r="CP52" s="391"/>
      <c r="CQ52" s="391"/>
      <c r="CR52" s="391"/>
      <c r="CS52" s="391"/>
      <c r="CT52" s="391"/>
      <c r="CU52" s="391"/>
      <c r="CV52" s="391"/>
      <c r="CW52" s="391"/>
      <c r="CX52" s="391"/>
      <c r="CY52" s="391"/>
      <c r="CZ52" s="391"/>
      <c r="DA52" s="391"/>
      <c r="DB52" s="391"/>
      <c r="DC52" s="391"/>
      <c r="DD52" s="391"/>
      <c r="DE52" s="391"/>
      <c r="DF52" s="391"/>
      <c r="DG52" s="391"/>
      <c r="DH52" s="391"/>
      <c r="DI52" s="391"/>
      <c r="DJ52" s="391"/>
      <c r="DK52" s="391"/>
      <c r="DL52" s="391"/>
      <c r="DM52" s="391"/>
      <c r="DN52" s="391"/>
      <c r="DO52" s="391"/>
      <c r="DP52" s="391"/>
      <c r="DQ52" s="391"/>
      <c r="DR52" s="391"/>
      <c r="DS52" s="391"/>
      <c r="DT52" s="391"/>
      <c r="DU52" s="391"/>
    </row>
    <row r="53" s="390" customFormat="1" ht="20.1" customHeight="1" spans="2:125">
      <c r="B53" s="487"/>
      <c r="C53" s="488"/>
      <c r="D53" s="489"/>
      <c r="E53" s="490"/>
      <c r="F53" s="491"/>
      <c r="G53" s="492"/>
      <c r="H53" s="493"/>
      <c r="I53" s="533"/>
      <c r="J53" s="533"/>
      <c r="K53" s="493"/>
      <c r="L53" s="533"/>
      <c r="M53" s="533"/>
      <c r="N53" s="534"/>
      <c r="O53" s="490"/>
      <c r="P53" s="491"/>
      <c r="Q53" s="493"/>
      <c r="R53" s="533"/>
      <c r="S53" s="533"/>
      <c r="T53" s="493"/>
      <c r="U53" s="533"/>
      <c r="V53" s="533"/>
      <c r="W53" s="534"/>
      <c r="X53" s="490"/>
      <c r="Y53" s="491"/>
      <c r="Z53" s="492"/>
      <c r="AA53" s="493"/>
      <c r="AB53" s="533"/>
      <c r="AC53" s="533"/>
      <c r="AD53" s="493"/>
      <c r="AE53" s="533"/>
      <c r="AF53" s="533"/>
      <c r="AG53" s="533"/>
      <c r="AH53" s="665"/>
      <c r="AI53" s="664"/>
      <c r="AJ53" s="664"/>
      <c r="AK53" s="664"/>
      <c r="AL53" s="664"/>
      <c r="AM53" s="664"/>
      <c r="AN53" s="664"/>
      <c r="AO53" s="664"/>
      <c r="AP53" s="664"/>
      <c r="AQ53" s="664"/>
      <c r="AR53" s="664"/>
      <c r="AS53" s="664"/>
      <c r="AT53" s="691"/>
      <c r="AV53" s="391"/>
      <c r="AW53" s="391"/>
      <c r="AX53" s="391"/>
      <c r="AY53" s="391"/>
      <c r="AZ53" s="391"/>
      <c r="BA53" s="392"/>
      <c r="BB53" s="391"/>
      <c r="BC53" s="391"/>
      <c r="BD53" s="391"/>
      <c r="BE53" s="391"/>
      <c r="BF53" s="391"/>
      <c r="BG53" s="391"/>
      <c r="BH53" s="391"/>
      <c r="BI53" s="391"/>
      <c r="BJ53" s="391"/>
      <c r="BK53" s="391"/>
      <c r="BL53" s="391"/>
      <c r="BM53" s="391"/>
      <c r="BN53" s="391"/>
      <c r="BO53" s="391"/>
      <c r="BP53" s="391"/>
      <c r="BQ53" s="391"/>
      <c r="BR53" s="391"/>
      <c r="BS53" s="391"/>
      <c r="BT53" s="391"/>
      <c r="BU53" s="391"/>
      <c r="BV53" s="391"/>
      <c r="BW53" s="391"/>
      <c r="BX53" s="391"/>
      <c r="BY53" s="391"/>
      <c r="BZ53" s="391"/>
      <c r="CA53" s="391"/>
      <c r="CB53" s="391"/>
      <c r="CC53" s="391"/>
      <c r="CD53" s="391"/>
      <c r="CE53" s="391"/>
      <c r="CF53" s="391"/>
      <c r="CG53" s="391"/>
      <c r="CH53" s="391"/>
      <c r="CI53" s="391"/>
      <c r="CJ53" s="391"/>
      <c r="CK53" s="391"/>
      <c r="CL53" s="391"/>
      <c r="CM53" s="391"/>
      <c r="CN53" s="391"/>
      <c r="CO53" s="391"/>
      <c r="CP53" s="391"/>
      <c r="CQ53" s="391"/>
      <c r="CR53" s="391"/>
      <c r="CS53" s="391"/>
      <c r="CT53" s="391"/>
      <c r="CU53" s="391"/>
      <c r="CV53" s="391"/>
      <c r="CW53" s="391"/>
      <c r="CX53" s="391"/>
      <c r="CY53" s="391"/>
      <c r="CZ53" s="391"/>
      <c r="DA53" s="391"/>
      <c r="DB53" s="391"/>
      <c r="DC53" s="391"/>
      <c r="DD53" s="391"/>
      <c r="DE53" s="391"/>
      <c r="DF53" s="391"/>
      <c r="DG53" s="391"/>
      <c r="DH53" s="391"/>
      <c r="DI53" s="391"/>
      <c r="DJ53" s="391"/>
      <c r="DK53" s="391"/>
      <c r="DL53" s="391"/>
      <c r="DM53" s="391"/>
      <c r="DN53" s="391"/>
      <c r="DO53" s="391"/>
      <c r="DP53" s="391"/>
      <c r="DQ53" s="391"/>
      <c r="DR53" s="391"/>
      <c r="DS53" s="391"/>
      <c r="DT53" s="391"/>
      <c r="DU53" s="391"/>
    </row>
    <row r="54" s="390" customFormat="1" ht="20.1" customHeight="1" spans="2:125">
      <c r="B54" s="501"/>
      <c r="C54" s="502"/>
      <c r="D54" s="503"/>
      <c r="E54" s="497"/>
      <c r="F54" s="498"/>
      <c r="G54" s="499"/>
      <c r="H54" s="500"/>
      <c r="I54" s="498"/>
      <c r="J54" s="498"/>
      <c r="K54" s="500"/>
      <c r="L54" s="498"/>
      <c r="M54" s="498"/>
      <c r="N54" s="535"/>
      <c r="O54" s="497"/>
      <c r="P54" s="498"/>
      <c r="Q54" s="500"/>
      <c r="R54" s="498"/>
      <c r="S54" s="498"/>
      <c r="T54" s="500"/>
      <c r="U54" s="498"/>
      <c r="V54" s="498"/>
      <c r="W54" s="535"/>
      <c r="X54" s="497"/>
      <c r="Y54" s="498"/>
      <c r="Z54" s="499"/>
      <c r="AA54" s="500"/>
      <c r="AB54" s="498"/>
      <c r="AC54" s="498"/>
      <c r="AD54" s="500"/>
      <c r="AE54" s="498"/>
      <c r="AF54" s="498"/>
      <c r="AG54" s="498"/>
      <c r="AH54" s="663"/>
      <c r="AI54" s="664"/>
      <c r="AJ54" s="664"/>
      <c r="AK54" s="664"/>
      <c r="AL54" s="664"/>
      <c r="AM54" s="664"/>
      <c r="AN54" s="664"/>
      <c r="AO54" s="664"/>
      <c r="AP54" s="664"/>
      <c r="AQ54" s="664"/>
      <c r="AR54" s="664"/>
      <c r="AS54" s="664"/>
      <c r="AT54" s="691"/>
      <c r="AV54" s="391"/>
      <c r="AW54" s="391"/>
      <c r="AX54" s="391"/>
      <c r="AY54" s="391"/>
      <c r="AZ54" s="391"/>
      <c r="BA54" s="392"/>
      <c r="BB54" s="391"/>
      <c r="BC54" s="391"/>
      <c r="BD54" s="391"/>
      <c r="BE54" s="391"/>
      <c r="BF54" s="391"/>
      <c r="BG54" s="391"/>
      <c r="BH54" s="391"/>
      <c r="BI54" s="391"/>
      <c r="BJ54" s="391"/>
      <c r="BK54" s="391"/>
      <c r="BL54" s="391"/>
      <c r="BM54" s="391"/>
      <c r="BN54" s="391"/>
      <c r="BO54" s="391"/>
      <c r="BP54" s="391"/>
      <c r="BQ54" s="391"/>
      <c r="BR54" s="391"/>
      <c r="BS54" s="391"/>
      <c r="BT54" s="391"/>
      <c r="BU54" s="391"/>
      <c r="BV54" s="391"/>
      <c r="BW54" s="391"/>
      <c r="BX54" s="391"/>
      <c r="BY54" s="391"/>
      <c r="BZ54" s="391"/>
      <c r="CA54" s="391"/>
      <c r="CB54" s="391"/>
      <c r="CC54" s="391"/>
      <c r="CD54" s="391"/>
      <c r="CE54" s="391"/>
      <c r="CF54" s="391"/>
      <c r="CG54" s="391"/>
      <c r="CH54" s="391"/>
      <c r="CI54" s="391"/>
      <c r="CJ54" s="391"/>
      <c r="CK54" s="391"/>
      <c r="CL54" s="391"/>
      <c r="CM54" s="391"/>
      <c r="CN54" s="391"/>
      <c r="CO54" s="391"/>
      <c r="CP54" s="391"/>
      <c r="CQ54" s="391"/>
      <c r="CR54" s="391"/>
      <c r="CS54" s="391"/>
      <c r="CT54" s="391"/>
      <c r="CU54" s="391"/>
      <c r="CV54" s="391"/>
      <c r="CW54" s="391"/>
      <c r="CX54" s="391"/>
      <c r="CY54" s="391"/>
      <c r="CZ54" s="391"/>
      <c r="DA54" s="391"/>
      <c r="DB54" s="391"/>
      <c r="DC54" s="391"/>
      <c r="DD54" s="391"/>
      <c r="DE54" s="391"/>
      <c r="DF54" s="391"/>
      <c r="DG54" s="391"/>
      <c r="DH54" s="391"/>
      <c r="DI54" s="391"/>
      <c r="DJ54" s="391"/>
      <c r="DK54" s="391"/>
      <c r="DL54" s="391"/>
      <c r="DM54" s="391"/>
      <c r="DN54" s="391"/>
      <c r="DO54" s="391"/>
      <c r="DP54" s="391"/>
      <c r="DQ54" s="391"/>
      <c r="DR54" s="391"/>
      <c r="DS54" s="391"/>
      <c r="DT54" s="391"/>
      <c r="DU54" s="391"/>
    </row>
    <row r="55" s="390" customFormat="1" ht="20.1" customHeight="1" spans="2:125">
      <c r="B55" s="487"/>
      <c r="C55" s="488"/>
      <c r="D55" s="489"/>
      <c r="E55" s="490"/>
      <c r="F55" s="491"/>
      <c r="G55" s="492"/>
      <c r="H55" s="493"/>
      <c r="I55" s="533"/>
      <c r="J55" s="533"/>
      <c r="K55" s="493"/>
      <c r="L55" s="533"/>
      <c r="M55" s="533"/>
      <c r="N55" s="534"/>
      <c r="O55" s="490"/>
      <c r="P55" s="491"/>
      <c r="Q55" s="493"/>
      <c r="R55" s="533"/>
      <c r="S55" s="533"/>
      <c r="T55" s="493"/>
      <c r="U55" s="533"/>
      <c r="V55" s="533"/>
      <c r="W55" s="534"/>
      <c r="X55" s="490"/>
      <c r="Y55" s="491"/>
      <c r="Z55" s="492"/>
      <c r="AA55" s="493"/>
      <c r="AB55" s="533"/>
      <c r="AC55" s="533"/>
      <c r="AD55" s="493"/>
      <c r="AE55" s="533"/>
      <c r="AF55" s="533"/>
      <c r="AG55" s="533"/>
      <c r="AH55" s="663"/>
      <c r="AI55" s="664"/>
      <c r="AJ55" s="664"/>
      <c r="AK55" s="664"/>
      <c r="AL55" s="664"/>
      <c r="AM55" s="664"/>
      <c r="AN55" s="664"/>
      <c r="AO55" s="664"/>
      <c r="AP55" s="664"/>
      <c r="AQ55" s="664"/>
      <c r="AR55" s="664"/>
      <c r="AS55" s="664"/>
      <c r="AT55" s="691"/>
      <c r="AV55" s="391"/>
      <c r="AW55" s="391"/>
      <c r="AX55" s="391"/>
      <c r="AY55" s="391"/>
      <c r="AZ55" s="391"/>
      <c r="BA55" s="392"/>
      <c r="BB55" s="391"/>
      <c r="BC55" s="391"/>
      <c r="BD55" s="391"/>
      <c r="BE55" s="391"/>
      <c r="BF55" s="391"/>
      <c r="BG55" s="391"/>
      <c r="BH55" s="391"/>
      <c r="BI55" s="391"/>
      <c r="BJ55" s="391"/>
      <c r="BK55" s="391"/>
      <c r="BL55" s="391"/>
      <c r="BM55" s="391"/>
      <c r="BN55" s="391"/>
      <c r="BO55" s="391"/>
      <c r="BP55" s="391"/>
      <c r="BQ55" s="391"/>
      <c r="BR55" s="391"/>
      <c r="BS55" s="391"/>
      <c r="BT55" s="391"/>
      <c r="BU55" s="391"/>
      <c r="BV55" s="391"/>
      <c r="BW55" s="391"/>
      <c r="BX55" s="391"/>
      <c r="BY55" s="391"/>
      <c r="BZ55" s="391"/>
      <c r="CA55" s="391"/>
      <c r="CB55" s="391"/>
      <c r="CC55" s="391"/>
      <c r="CD55" s="391"/>
      <c r="CE55" s="391"/>
      <c r="CF55" s="391"/>
      <c r="CG55" s="391"/>
      <c r="CH55" s="391"/>
      <c r="CI55" s="391"/>
      <c r="CJ55" s="391"/>
      <c r="CK55" s="391"/>
      <c r="CL55" s="391"/>
      <c r="CM55" s="391"/>
      <c r="CN55" s="391"/>
      <c r="CO55" s="391"/>
      <c r="CP55" s="391"/>
      <c r="CQ55" s="391"/>
      <c r="CR55" s="391"/>
      <c r="CS55" s="391"/>
      <c r="CT55" s="391"/>
      <c r="CU55" s="391"/>
      <c r="CV55" s="391"/>
      <c r="CW55" s="391"/>
      <c r="CX55" s="391"/>
      <c r="CY55" s="391"/>
      <c r="CZ55" s="391"/>
      <c r="DA55" s="391"/>
      <c r="DB55" s="391"/>
      <c r="DC55" s="391"/>
      <c r="DD55" s="391"/>
      <c r="DE55" s="391"/>
      <c r="DF55" s="391"/>
      <c r="DG55" s="391"/>
      <c r="DH55" s="391"/>
      <c r="DI55" s="391"/>
      <c r="DJ55" s="391"/>
      <c r="DK55" s="391"/>
      <c r="DL55" s="391"/>
      <c r="DM55" s="391"/>
      <c r="DN55" s="391"/>
      <c r="DO55" s="391"/>
      <c r="DP55" s="391"/>
      <c r="DQ55" s="391"/>
      <c r="DR55" s="391"/>
      <c r="DS55" s="391"/>
      <c r="DT55" s="391"/>
      <c r="DU55" s="391"/>
    </row>
    <row r="56" s="390" customFormat="1" ht="20.1" customHeight="1" spans="2:125">
      <c r="B56" s="501"/>
      <c r="C56" s="502"/>
      <c r="D56" s="503"/>
      <c r="E56" s="497"/>
      <c r="F56" s="498"/>
      <c r="G56" s="499"/>
      <c r="H56" s="500"/>
      <c r="I56" s="498"/>
      <c r="J56" s="498"/>
      <c r="K56" s="500"/>
      <c r="L56" s="498"/>
      <c r="M56" s="498"/>
      <c r="N56" s="535"/>
      <c r="O56" s="497"/>
      <c r="P56" s="498"/>
      <c r="Q56" s="500"/>
      <c r="R56" s="498"/>
      <c r="S56" s="498"/>
      <c r="T56" s="500"/>
      <c r="U56" s="498"/>
      <c r="V56" s="498"/>
      <c r="W56" s="535"/>
      <c r="X56" s="497"/>
      <c r="Y56" s="498"/>
      <c r="Z56" s="499"/>
      <c r="AA56" s="500"/>
      <c r="AB56" s="498"/>
      <c r="AC56" s="498"/>
      <c r="AD56" s="500"/>
      <c r="AE56" s="498"/>
      <c r="AF56" s="498"/>
      <c r="AG56" s="498"/>
      <c r="AH56" s="663"/>
      <c r="AI56" s="664"/>
      <c r="AJ56" s="664"/>
      <c r="AK56" s="664"/>
      <c r="AL56" s="664"/>
      <c r="AM56" s="664"/>
      <c r="AN56" s="664"/>
      <c r="AO56" s="664"/>
      <c r="AP56" s="664"/>
      <c r="AQ56" s="664"/>
      <c r="AR56" s="664"/>
      <c r="AS56" s="664"/>
      <c r="AT56" s="691"/>
      <c r="AV56" s="391"/>
      <c r="AW56" s="391"/>
      <c r="AX56" s="391"/>
      <c r="AY56" s="391"/>
      <c r="AZ56" s="391"/>
      <c r="BA56" s="392"/>
      <c r="BB56" s="391"/>
      <c r="BC56" s="391"/>
      <c r="BD56" s="391"/>
      <c r="BE56" s="391"/>
      <c r="BF56" s="391"/>
      <c r="BG56" s="391"/>
      <c r="BH56" s="391"/>
      <c r="BI56" s="391"/>
      <c r="BJ56" s="391"/>
      <c r="BK56" s="391"/>
      <c r="BL56" s="391"/>
      <c r="BM56" s="391"/>
      <c r="BN56" s="391"/>
      <c r="BO56" s="391"/>
      <c r="BP56" s="391"/>
      <c r="BQ56" s="391"/>
      <c r="BR56" s="391"/>
      <c r="BS56" s="391"/>
      <c r="BT56" s="391"/>
      <c r="BU56" s="391"/>
      <c r="BV56" s="391"/>
      <c r="BW56" s="391"/>
      <c r="BX56" s="391"/>
      <c r="BY56" s="391"/>
      <c r="BZ56" s="391"/>
      <c r="CA56" s="391"/>
      <c r="CB56" s="391"/>
      <c r="CC56" s="391"/>
      <c r="CD56" s="391"/>
      <c r="CE56" s="391"/>
      <c r="CF56" s="391"/>
      <c r="CG56" s="391"/>
      <c r="CH56" s="391"/>
      <c r="CI56" s="391"/>
      <c r="CJ56" s="391"/>
      <c r="CK56" s="391"/>
      <c r="CL56" s="391"/>
      <c r="CM56" s="391"/>
      <c r="CN56" s="391"/>
      <c r="CO56" s="391"/>
      <c r="CP56" s="391"/>
      <c r="CQ56" s="391"/>
      <c r="CR56" s="391"/>
      <c r="CS56" s="391"/>
      <c r="CT56" s="391"/>
      <c r="CU56" s="391"/>
      <c r="CV56" s="391"/>
      <c r="CW56" s="391"/>
      <c r="CX56" s="391"/>
      <c r="CY56" s="391"/>
      <c r="CZ56" s="391"/>
      <c r="DA56" s="391"/>
      <c r="DB56" s="391"/>
      <c r="DC56" s="391"/>
      <c r="DD56" s="391"/>
      <c r="DE56" s="391"/>
      <c r="DF56" s="391"/>
      <c r="DG56" s="391"/>
      <c r="DH56" s="391"/>
      <c r="DI56" s="391"/>
      <c r="DJ56" s="391"/>
      <c r="DK56" s="391"/>
      <c r="DL56" s="391"/>
      <c r="DM56" s="391"/>
      <c r="DN56" s="391"/>
      <c r="DO56" s="391"/>
      <c r="DP56" s="391"/>
      <c r="DQ56" s="391"/>
      <c r="DR56" s="391"/>
      <c r="DS56" s="391"/>
      <c r="DT56" s="391"/>
      <c r="DU56" s="391"/>
    </row>
    <row r="57" s="390" customFormat="1" ht="20.1" customHeight="1" spans="2:125">
      <c r="B57" s="487"/>
      <c r="C57" s="488"/>
      <c r="D57" s="489"/>
      <c r="E57" s="490"/>
      <c r="F57" s="491"/>
      <c r="G57" s="492"/>
      <c r="H57" s="493"/>
      <c r="I57" s="533"/>
      <c r="J57" s="533"/>
      <c r="K57" s="493"/>
      <c r="L57" s="533"/>
      <c r="M57" s="533"/>
      <c r="N57" s="534"/>
      <c r="O57" s="490"/>
      <c r="P57" s="491"/>
      <c r="Q57" s="493"/>
      <c r="R57" s="533"/>
      <c r="S57" s="533"/>
      <c r="T57" s="493"/>
      <c r="U57" s="533"/>
      <c r="V57" s="533"/>
      <c r="W57" s="534"/>
      <c r="X57" s="490"/>
      <c r="Y57" s="491"/>
      <c r="Z57" s="492"/>
      <c r="AA57" s="493"/>
      <c r="AB57" s="533"/>
      <c r="AC57" s="533"/>
      <c r="AD57" s="493"/>
      <c r="AE57" s="533"/>
      <c r="AF57" s="533"/>
      <c r="AG57" s="533"/>
      <c r="AH57" s="663"/>
      <c r="AI57" s="664"/>
      <c r="AJ57" s="664"/>
      <c r="AK57" s="664"/>
      <c r="AL57" s="664"/>
      <c r="AM57" s="664"/>
      <c r="AN57" s="664"/>
      <c r="AO57" s="664"/>
      <c r="AP57" s="664"/>
      <c r="AQ57" s="664"/>
      <c r="AR57" s="664"/>
      <c r="AS57" s="664"/>
      <c r="AT57" s="691"/>
      <c r="AV57" s="391"/>
      <c r="AW57" s="391"/>
      <c r="AX57" s="391"/>
      <c r="AY57" s="391"/>
      <c r="AZ57" s="391"/>
      <c r="BA57" s="392"/>
      <c r="BB57" s="391"/>
      <c r="BC57" s="391"/>
      <c r="BD57" s="391"/>
      <c r="BE57" s="391"/>
      <c r="BF57" s="391"/>
      <c r="BG57" s="391"/>
      <c r="BH57" s="391"/>
      <c r="BI57" s="391"/>
      <c r="BJ57" s="391"/>
      <c r="BK57" s="391"/>
      <c r="BL57" s="391"/>
      <c r="BM57" s="391"/>
      <c r="BN57" s="391"/>
      <c r="BO57" s="391"/>
      <c r="BP57" s="391"/>
      <c r="BQ57" s="391"/>
      <c r="BR57" s="391"/>
      <c r="BS57" s="391"/>
      <c r="BT57" s="391"/>
      <c r="BU57" s="391"/>
      <c r="BV57" s="391"/>
      <c r="BW57" s="391"/>
      <c r="BX57" s="391"/>
      <c r="BY57" s="391"/>
      <c r="BZ57" s="391"/>
      <c r="CA57" s="391"/>
      <c r="CB57" s="391"/>
      <c r="CC57" s="391"/>
      <c r="CD57" s="391"/>
      <c r="CE57" s="391"/>
      <c r="CF57" s="391"/>
      <c r="CG57" s="391"/>
      <c r="CH57" s="391"/>
      <c r="CI57" s="391"/>
      <c r="CJ57" s="391"/>
      <c r="CK57" s="391"/>
      <c r="CL57" s="391"/>
      <c r="CM57" s="391"/>
      <c r="CN57" s="391"/>
      <c r="CO57" s="391"/>
      <c r="CP57" s="391"/>
      <c r="CQ57" s="391"/>
      <c r="CR57" s="391"/>
      <c r="CS57" s="391"/>
      <c r="CT57" s="391"/>
      <c r="CU57" s="391"/>
      <c r="CV57" s="391"/>
      <c r="CW57" s="391"/>
      <c r="CX57" s="391"/>
      <c r="CY57" s="391"/>
      <c r="CZ57" s="391"/>
      <c r="DA57" s="391"/>
      <c r="DB57" s="391"/>
      <c r="DC57" s="391"/>
      <c r="DD57" s="391"/>
      <c r="DE57" s="391"/>
      <c r="DF57" s="391"/>
      <c r="DG57" s="391"/>
      <c r="DH57" s="391"/>
      <c r="DI57" s="391"/>
      <c r="DJ57" s="391"/>
      <c r="DK57" s="391"/>
      <c r="DL57" s="391"/>
      <c r="DM57" s="391"/>
      <c r="DN57" s="391"/>
      <c r="DO57" s="391"/>
      <c r="DP57" s="391"/>
      <c r="DQ57" s="391"/>
      <c r="DR57" s="391"/>
      <c r="DS57" s="391"/>
      <c r="DT57" s="391"/>
      <c r="DU57" s="391"/>
    </row>
    <row r="58" s="390" customFormat="1" ht="20.1" customHeight="1" spans="2:125">
      <c r="B58" s="501"/>
      <c r="C58" s="502"/>
      <c r="D58" s="503"/>
      <c r="E58" s="497"/>
      <c r="F58" s="498"/>
      <c r="G58" s="499"/>
      <c r="H58" s="500"/>
      <c r="I58" s="498"/>
      <c r="J58" s="498"/>
      <c r="K58" s="500"/>
      <c r="L58" s="498"/>
      <c r="M58" s="498"/>
      <c r="N58" s="535"/>
      <c r="O58" s="497"/>
      <c r="P58" s="498"/>
      <c r="Q58" s="500"/>
      <c r="R58" s="498"/>
      <c r="S58" s="498"/>
      <c r="T58" s="500"/>
      <c r="U58" s="498"/>
      <c r="V58" s="498"/>
      <c r="W58" s="535"/>
      <c r="X58" s="497"/>
      <c r="Y58" s="498"/>
      <c r="Z58" s="499"/>
      <c r="AA58" s="500"/>
      <c r="AB58" s="498"/>
      <c r="AC58" s="498"/>
      <c r="AD58" s="500"/>
      <c r="AE58" s="498"/>
      <c r="AF58" s="498"/>
      <c r="AG58" s="498"/>
      <c r="AH58" s="663"/>
      <c r="AI58" s="664"/>
      <c r="AJ58" s="664"/>
      <c r="AK58" s="664"/>
      <c r="AL58" s="664"/>
      <c r="AM58" s="664"/>
      <c r="AN58" s="664"/>
      <c r="AO58" s="664"/>
      <c r="AP58" s="664"/>
      <c r="AQ58" s="664"/>
      <c r="AR58" s="664"/>
      <c r="AS58" s="664"/>
      <c r="AT58" s="691"/>
      <c r="AV58" s="391"/>
      <c r="AW58" s="391"/>
      <c r="AX58" s="391"/>
      <c r="AY58" s="391"/>
      <c r="AZ58" s="391"/>
      <c r="BA58" s="392"/>
      <c r="BB58" s="391"/>
      <c r="BC58" s="391"/>
      <c r="BD58" s="391"/>
      <c r="BE58" s="391"/>
      <c r="BF58" s="391"/>
      <c r="BG58" s="391"/>
      <c r="BH58" s="391"/>
      <c r="BI58" s="391"/>
      <c r="BJ58" s="391"/>
      <c r="BK58" s="391"/>
      <c r="BL58" s="391"/>
      <c r="BM58" s="391"/>
      <c r="BN58" s="391"/>
      <c r="BO58" s="391"/>
      <c r="BP58" s="391"/>
      <c r="BQ58" s="391"/>
      <c r="BR58" s="391"/>
      <c r="BS58" s="391"/>
      <c r="BT58" s="391"/>
      <c r="BU58" s="391"/>
      <c r="BV58" s="391"/>
      <c r="BW58" s="391"/>
      <c r="BX58" s="391"/>
      <c r="BY58" s="391"/>
      <c r="BZ58" s="391"/>
      <c r="CA58" s="391"/>
      <c r="CB58" s="391"/>
      <c r="CC58" s="391"/>
      <c r="CD58" s="391"/>
      <c r="CE58" s="391"/>
      <c r="CF58" s="391"/>
      <c r="CG58" s="391"/>
      <c r="CH58" s="391"/>
      <c r="CI58" s="391"/>
      <c r="CJ58" s="391"/>
      <c r="CK58" s="391"/>
      <c r="CL58" s="391"/>
      <c r="CM58" s="391"/>
      <c r="CN58" s="391"/>
      <c r="CO58" s="391"/>
      <c r="CP58" s="391"/>
      <c r="CQ58" s="391"/>
      <c r="CR58" s="391"/>
      <c r="CS58" s="391"/>
      <c r="CT58" s="391"/>
      <c r="CU58" s="391"/>
      <c r="CV58" s="391"/>
      <c r="CW58" s="391"/>
      <c r="CX58" s="391"/>
      <c r="CY58" s="391"/>
      <c r="CZ58" s="391"/>
      <c r="DA58" s="391"/>
      <c r="DB58" s="391"/>
      <c r="DC58" s="391"/>
      <c r="DD58" s="391"/>
      <c r="DE58" s="391"/>
      <c r="DF58" s="391"/>
      <c r="DG58" s="391"/>
      <c r="DH58" s="391"/>
      <c r="DI58" s="391"/>
      <c r="DJ58" s="391"/>
      <c r="DK58" s="391"/>
      <c r="DL58" s="391"/>
      <c r="DM58" s="391"/>
      <c r="DN58" s="391"/>
      <c r="DO58" s="391"/>
      <c r="DP58" s="391"/>
      <c r="DQ58" s="391"/>
      <c r="DR58" s="391"/>
      <c r="DS58" s="391"/>
      <c r="DT58" s="391"/>
      <c r="DU58" s="391"/>
    </row>
    <row r="59" s="390" customFormat="1" ht="20.1" customHeight="1" spans="2:125">
      <c r="B59" s="504"/>
      <c r="C59" s="505"/>
      <c r="D59" s="506"/>
      <c r="E59" s="490"/>
      <c r="F59" s="491"/>
      <c r="G59" s="492"/>
      <c r="H59" s="493"/>
      <c r="I59" s="533"/>
      <c r="J59" s="533"/>
      <c r="K59" s="493"/>
      <c r="L59" s="533"/>
      <c r="M59" s="533"/>
      <c r="N59" s="534"/>
      <c r="O59" s="490"/>
      <c r="P59" s="491"/>
      <c r="Q59" s="493"/>
      <c r="R59" s="533"/>
      <c r="S59" s="533"/>
      <c r="T59" s="493"/>
      <c r="U59" s="533"/>
      <c r="V59" s="533"/>
      <c r="W59" s="534"/>
      <c r="X59" s="490"/>
      <c r="Y59" s="491"/>
      <c r="Z59" s="492"/>
      <c r="AA59" s="493"/>
      <c r="AB59" s="533"/>
      <c r="AC59" s="533"/>
      <c r="AD59" s="493"/>
      <c r="AE59" s="533"/>
      <c r="AF59" s="533"/>
      <c r="AG59" s="533"/>
      <c r="AH59" s="663"/>
      <c r="AI59" s="664"/>
      <c r="AJ59" s="664"/>
      <c r="AK59" s="664"/>
      <c r="AL59" s="664"/>
      <c r="AM59" s="664"/>
      <c r="AN59" s="664"/>
      <c r="AO59" s="664"/>
      <c r="AP59" s="664"/>
      <c r="AQ59" s="664"/>
      <c r="AR59" s="664"/>
      <c r="AS59" s="664"/>
      <c r="AT59" s="691"/>
      <c r="AV59" s="391"/>
      <c r="AW59" s="391"/>
      <c r="AX59" s="391"/>
      <c r="AY59" s="391"/>
      <c r="AZ59" s="391"/>
      <c r="BA59" s="392"/>
      <c r="BB59" s="391"/>
      <c r="BC59" s="391"/>
      <c r="BD59" s="391"/>
      <c r="BE59" s="391"/>
      <c r="BF59" s="391"/>
      <c r="BG59" s="391"/>
      <c r="BH59" s="391"/>
      <c r="BI59" s="391"/>
      <c r="BJ59" s="391"/>
      <c r="BK59" s="391"/>
      <c r="BL59" s="391"/>
      <c r="BM59" s="391"/>
      <c r="BN59" s="391"/>
      <c r="BO59" s="391"/>
      <c r="BP59" s="391"/>
      <c r="BQ59" s="391"/>
      <c r="BR59" s="391"/>
      <c r="BS59" s="391"/>
      <c r="BT59" s="391"/>
      <c r="BU59" s="391"/>
      <c r="BV59" s="391"/>
      <c r="BW59" s="391"/>
      <c r="BX59" s="391"/>
      <c r="BY59" s="391"/>
      <c r="BZ59" s="391"/>
      <c r="CA59" s="391"/>
      <c r="CB59" s="391"/>
      <c r="CC59" s="391"/>
      <c r="CD59" s="391"/>
      <c r="CE59" s="391"/>
      <c r="CF59" s="391"/>
      <c r="CG59" s="391"/>
      <c r="CH59" s="391"/>
      <c r="CI59" s="391"/>
      <c r="CJ59" s="391"/>
      <c r="CK59" s="391"/>
      <c r="CL59" s="391"/>
      <c r="CM59" s="391"/>
      <c r="CN59" s="391"/>
      <c r="CO59" s="391"/>
      <c r="CP59" s="391"/>
      <c r="CQ59" s="391"/>
      <c r="CR59" s="391"/>
      <c r="CS59" s="391"/>
      <c r="CT59" s="391"/>
      <c r="CU59" s="391"/>
      <c r="CV59" s="391"/>
      <c r="CW59" s="391"/>
      <c r="CX59" s="391"/>
      <c r="CY59" s="391"/>
      <c r="CZ59" s="391"/>
      <c r="DA59" s="391"/>
      <c r="DB59" s="391"/>
      <c r="DC59" s="391"/>
      <c r="DD59" s="391"/>
      <c r="DE59" s="391"/>
      <c r="DF59" s="391"/>
      <c r="DG59" s="391"/>
      <c r="DH59" s="391"/>
      <c r="DI59" s="391"/>
      <c r="DJ59" s="391"/>
      <c r="DK59" s="391"/>
      <c r="DL59" s="391"/>
      <c r="DM59" s="391"/>
      <c r="DN59" s="391"/>
      <c r="DO59" s="391"/>
      <c r="DP59" s="391"/>
      <c r="DQ59" s="391"/>
      <c r="DR59" s="391"/>
      <c r="DS59" s="391"/>
      <c r="DT59" s="391"/>
      <c r="DU59" s="391"/>
    </row>
    <row r="60" s="390" customFormat="1" ht="20.1" customHeight="1" spans="2:125">
      <c r="B60" s="501"/>
      <c r="C60" s="502"/>
      <c r="D60" s="503"/>
      <c r="E60" s="497"/>
      <c r="F60" s="498"/>
      <c r="G60" s="499"/>
      <c r="H60" s="500"/>
      <c r="I60" s="498"/>
      <c r="J60" s="498"/>
      <c r="K60" s="500"/>
      <c r="L60" s="498"/>
      <c r="M60" s="498"/>
      <c r="N60" s="535"/>
      <c r="O60" s="497"/>
      <c r="P60" s="498"/>
      <c r="Q60" s="500"/>
      <c r="R60" s="498"/>
      <c r="S60" s="498"/>
      <c r="T60" s="500"/>
      <c r="U60" s="498"/>
      <c r="V60" s="498"/>
      <c r="W60" s="535"/>
      <c r="X60" s="497"/>
      <c r="Y60" s="498"/>
      <c r="Z60" s="499"/>
      <c r="AA60" s="500"/>
      <c r="AB60" s="498"/>
      <c r="AC60" s="498"/>
      <c r="AD60" s="500"/>
      <c r="AE60" s="498"/>
      <c r="AF60" s="498"/>
      <c r="AG60" s="498"/>
      <c r="AH60" s="663"/>
      <c r="AI60" s="664"/>
      <c r="AJ60" s="664"/>
      <c r="AK60" s="664"/>
      <c r="AL60" s="664"/>
      <c r="AM60" s="664"/>
      <c r="AN60" s="664"/>
      <c r="AO60" s="664"/>
      <c r="AP60" s="664"/>
      <c r="AQ60" s="664"/>
      <c r="AR60" s="664"/>
      <c r="AS60" s="664"/>
      <c r="AT60" s="691"/>
      <c r="AV60" s="391"/>
      <c r="AW60" s="391"/>
      <c r="AX60" s="391"/>
      <c r="AY60" s="391"/>
      <c r="AZ60" s="391"/>
      <c r="BA60" s="392"/>
      <c r="BB60" s="391"/>
      <c r="BC60" s="391"/>
      <c r="BD60" s="391"/>
      <c r="BE60" s="391"/>
      <c r="BF60" s="391"/>
      <c r="BG60" s="391"/>
      <c r="BH60" s="391"/>
      <c r="BI60" s="391"/>
      <c r="BJ60" s="391"/>
      <c r="BK60" s="391"/>
      <c r="BL60" s="391"/>
      <c r="BM60" s="391"/>
      <c r="BN60" s="391"/>
      <c r="BO60" s="391"/>
      <c r="BP60" s="391"/>
      <c r="BQ60" s="391"/>
      <c r="BR60" s="391"/>
      <c r="BS60" s="391"/>
      <c r="BT60" s="391"/>
      <c r="BU60" s="391"/>
      <c r="BV60" s="391"/>
      <c r="BW60" s="391"/>
      <c r="BX60" s="391"/>
      <c r="BY60" s="391"/>
      <c r="BZ60" s="391"/>
      <c r="CA60" s="391"/>
      <c r="CB60" s="391"/>
      <c r="CC60" s="391"/>
      <c r="CD60" s="391"/>
      <c r="CE60" s="391"/>
      <c r="CF60" s="391"/>
      <c r="CG60" s="391"/>
      <c r="CH60" s="391"/>
      <c r="CI60" s="391"/>
      <c r="CJ60" s="391"/>
      <c r="CK60" s="391"/>
      <c r="CL60" s="391"/>
      <c r="CM60" s="391"/>
      <c r="CN60" s="391"/>
      <c r="CO60" s="391"/>
      <c r="CP60" s="391"/>
      <c r="CQ60" s="391"/>
      <c r="CR60" s="391"/>
      <c r="CS60" s="391"/>
      <c r="CT60" s="391"/>
      <c r="CU60" s="391"/>
      <c r="CV60" s="391"/>
      <c r="CW60" s="391"/>
      <c r="CX60" s="391"/>
      <c r="CY60" s="391"/>
      <c r="CZ60" s="391"/>
      <c r="DA60" s="391"/>
      <c r="DB60" s="391"/>
      <c r="DC60" s="391"/>
      <c r="DD60" s="391"/>
      <c r="DE60" s="391"/>
      <c r="DF60" s="391"/>
      <c r="DG60" s="391"/>
      <c r="DH60" s="391"/>
      <c r="DI60" s="391"/>
      <c r="DJ60" s="391"/>
      <c r="DK60" s="391"/>
      <c r="DL60" s="391"/>
      <c r="DM60" s="391"/>
      <c r="DN60" s="391"/>
      <c r="DO60" s="391"/>
      <c r="DP60" s="391"/>
      <c r="DQ60" s="391"/>
      <c r="DR60" s="391"/>
      <c r="DS60" s="391"/>
      <c r="DT60" s="391"/>
      <c r="DU60" s="391"/>
    </row>
    <row r="61" s="390" customFormat="1" ht="20.1" customHeight="1" spans="2:125">
      <c r="B61" s="504"/>
      <c r="C61" s="505"/>
      <c r="D61" s="506"/>
      <c r="E61" s="507"/>
      <c r="F61" s="508"/>
      <c r="G61" s="509"/>
      <c r="H61" s="493"/>
      <c r="I61" s="533"/>
      <c r="J61" s="533"/>
      <c r="K61" s="493"/>
      <c r="L61" s="533"/>
      <c r="M61" s="533"/>
      <c r="N61" s="534"/>
      <c r="O61" s="490"/>
      <c r="P61" s="491"/>
      <c r="Q61" s="493"/>
      <c r="R61" s="533"/>
      <c r="S61" s="533"/>
      <c r="T61" s="493"/>
      <c r="U61" s="533"/>
      <c r="V61" s="533"/>
      <c r="W61" s="534"/>
      <c r="X61" s="507"/>
      <c r="Y61" s="508"/>
      <c r="Z61" s="509"/>
      <c r="AA61" s="493"/>
      <c r="AB61" s="533"/>
      <c r="AC61" s="533"/>
      <c r="AD61" s="493"/>
      <c r="AE61" s="533"/>
      <c r="AF61" s="533"/>
      <c r="AG61" s="533"/>
      <c r="AH61" s="663"/>
      <c r="AI61" s="664"/>
      <c r="AJ61" s="664"/>
      <c r="AK61" s="664"/>
      <c r="AL61" s="664"/>
      <c r="AM61" s="664"/>
      <c r="AN61" s="664"/>
      <c r="AO61" s="664"/>
      <c r="AP61" s="664"/>
      <c r="AQ61" s="664"/>
      <c r="AR61" s="664"/>
      <c r="AS61" s="664"/>
      <c r="AT61" s="691"/>
      <c r="AV61" s="391"/>
      <c r="AW61" s="391"/>
      <c r="AX61" s="391"/>
      <c r="AY61" s="391"/>
      <c r="AZ61" s="391"/>
      <c r="BA61" s="392"/>
      <c r="BB61" s="391"/>
      <c r="BC61" s="391"/>
      <c r="BD61" s="391"/>
      <c r="BE61" s="391"/>
      <c r="BF61" s="391"/>
      <c r="BG61" s="391"/>
      <c r="BH61" s="391"/>
      <c r="BI61" s="391"/>
      <c r="BJ61" s="391"/>
      <c r="BK61" s="391"/>
      <c r="BL61" s="391"/>
      <c r="BM61" s="391"/>
      <c r="BN61" s="391"/>
      <c r="BO61" s="391"/>
      <c r="BP61" s="391"/>
      <c r="BQ61" s="391"/>
      <c r="BR61" s="391"/>
      <c r="BS61" s="391"/>
      <c r="BT61" s="391"/>
      <c r="BU61" s="391"/>
      <c r="BV61" s="391"/>
      <c r="BW61" s="391"/>
      <c r="BX61" s="391"/>
      <c r="BY61" s="391"/>
      <c r="BZ61" s="391"/>
      <c r="CA61" s="391"/>
      <c r="CB61" s="391"/>
      <c r="CC61" s="391"/>
      <c r="CD61" s="391"/>
      <c r="CE61" s="391"/>
      <c r="CF61" s="391"/>
      <c r="CG61" s="391"/>
      <c r="CH61" s="391"/>
      <c r="CI61" s="391"/>
      <c r="CJ61" s="391"/>
      <c r="CK61" s="391"/>
      <c r="CL61" s="391"/>
      <c r="CM61" s="391"/>
      <c r="CN61" s="391"/>
      <c r="CO61" s="391"/>
      <c r="CP61" s="391"/>
      <c r="CQ61" s="391"/>
      <c r="CR61" s="391"/>
      <c r="CS61" s="391"/>
      <c r="CT61" s="391"/>
      <c r="CU61" s="391"/>
      <c r="CV61" s="391"/>
      <c r="CW61" s="391"/>
      <c r="CX61" s="391"/>
      <c r="CY61" s="391"/>
      <c r="CZ61" s="391"/>
      <c r="DA61" s="391"/>
      <c r="DB61" s="391"/>
      <c r="DC61" s="391"/>
      <c r="DD61" s="391"/>
      <c r="DE61" s="391"/>
      <c r="DF61" s="391"/>
      <c r="DG61" s="391"/>
      <c r="DH61" s="391"/>
      <c r="DI61" s="391"/>
      <c r="DJ61" s="391"/>
      <c r="DK61" s="391"/>
      <c r="DL61" s="391"/>
      <c r="DM61" s="391"/>
      <c r="DN61" s="391"/>
      <c r="DO61" s="391"/>
      <c r="DP61" s="391"/>
      <c r="DQ61" s="391"/>
      <c r="DR61" s="391"/>
      <c r="DS61" s="391"/>
      <c r="DT61" s="391"/>
      <c r="DU61" s="391"/>
    </row>
    <row r="62" s="390" customFormat="1" ht="20.1" customHeight="1" spans="2:125">
      <c r="B62" s="501"/>
      <c r="C62" s="502"/>
      <c r="D62" s="503"/>
      <c r="E62" s="497"/>
      <c r="F62" s="498"/>
      <c r="G62" s="499"/>
      <c r="H62" s="500"/>
      <c r="I62" s="498"/>
      <c r="J62" s="498"/>
      <c r="K62" s="500"/>
      <c r="L62" s="498"/>
      <c r="M62" s="498"/>
      <c r="N62" s="535"/>
      <c r="O62" s="497"/>
      <c r="P62" s="498"/>
      <c r="Q62" s="500"/>
      <c r="R62" s="498"/>
      <c r="S62" s="498"/>
      <c r="T62" s="500"/>
      <c r="U62" s="498"/>
      <c r="V62" s="498"/>
      <c r="W62" s="535"/>
      <c r="X62" s="497"/>
      <c r="Y62" s="498"/>
      <c r="Z62" s="499"/>
      <c r="AA62" s="500"/>
      <c r="AB62" s="498"/>
      <c r="AC62" s="498"/>
      <c r="AD62" s="500"/>
      <c r="AE62" s="498"/>
      <c r="AF62" s="498"/>
      <c r="AG62" s="498"/>
      <c r="AH62" s="663"/>
      <c r="AI62" s="664"/>
      <c r="AJ62" s="664"/>
      <c r="AK62" s="664"/>
      <c r="AL62" s="664"/>
      <c r="AM62" s="664"/>
      <c r="AN62" s="664"/>
      <c r="AO62" s="664"/>
      <c r="AP62" s="664"/>
      <c r="AQ62" s="664"/>
      <c r="AR62" s="664"/>
      <c r="AS62" s="664"/>
      <c r="AT62" s="691"/>
      <c r="AV62" s="391"/>
      <c r="AW62" s="391"/>
      <c r="AX62" s="391"/>
      <c r="AY62" s="391"/>
      <c r="AZ62" s="391"/>
      <c r="BA62" s="392"/>
      <c r="BB62" s="391"/>
      <c r="BC62" s="391"/>
      <c r="BD62" s="391"/>
      <c r="BE62" s="391"/>
      <c r="BF62" s="391"/>
      <c r="BG62" s="391"/>
      <c r="BH62" s="391"/>
      <c r="BI62" s="391"/>
      <c r="BJ62" s="391"/>
      <c r="BK62" s="391"/>
      <c r="BL62" s="391"/>
      <c r="BM62" s="391"/>
      <c r="BN62" s="391"/>
      <c r="BO62" s="391"/>
      <c r="BP62" s="391"/>
      <c r="BQ62" s="391"/>
      <c r="BR62" s="391"/>
      <c r="BS62" s="391"/>
      <c r="BT62" s="391"/>
      <c r="BU62" s="391"/>
      <c r="BV62" s="391"/>
      <c r="BW62" s="391"/>
      <c r="BX62" s="391"/>
      <c r="BY62" s="391"/>
      <c r="BZ62" s="391"/>
      <c r="CA62" s="391"/>
      <c r="CB62" s="391"/>
      <c r="CC62" s="391"/>
      <c r="CD62" s="391"/>
      <c r="CE62" s="391"/>
      <c r="CF62" s="391"/>
      <c r="CG62" s="391"/>
      <c r="CH62" s="391"/>
      <c r="CI62" s="391"/>
      <c r="CJ62" s="391"/>
      <c r="CK62" s="391"/>
      <c r="CL62" s="391"/>
      <c r="CM62" s="391"/>
      <c r="CN62" s="391"/>
      <c r="CO62" s="391"/>
      <c r="CP62" s="391"/>
      <c r="CQ62" s="391"/>
      <c r="CR62" s="391"/>
      <c r="CS62" s="391"/>
      <c r="CT62" s="391"/>
      <c r="CU62" s="391"/>
      <c r="CV62" s="391"/>
      <c r="CW62" s="391"/>
      <c r="CX62" s="391"/>
      <c r="CY62" s="391"/>
      <c r="CZ62" s="391"/>
      <c r="DA62" s="391"/>
      <c r="DB62" s="391"/>
      <c r="DC62" s="391"/>
      <c r="DD62" s="391"/>
      <c r="DE62" s="391"/>
      <c r="DF62" s="391"/>
      <c r="DG62" s="391"/>
      <c r="DH62" s="391"/>
      <c r="DI62" s="391"/>
      <c r="DJ62" s="391"/>
      <c r="DK62" s="391"/>
      <c r="DL62" s="391"/>
      <c r="DM62" s="391"/>
      <c r="DN62" s="391"/>
      <c r="DO62" s="391"/>
      <c r="DP62" s="391"/>
      <c r="DQ62" s="391"/>
      <c r="DR62" s="391"/>
      <c r="DS62" s="391"/>
      <c r="DT62" s="391"/>
      <c r="DU62" s="391"/>
    </row>
    <row r="63" s="390" customFormat="1" ht="20.1" customHeight="1" spans="2:125">
      <c r="B63" s="474" t="s">
        <v>232</v>
      </c>
      <c r="C63" s="475"/>
      <c r="D63" s="475"/>
      <c r="E63" s="475"/>
      <c r="F63" s="475"/>
      <c r="G63" s="475"/>
      <c r="H63" s="475"/>
      <c r="I63" s="475"/>
      <c r="J63" s="475"/>
      <c r="K63" s="475"/>
      <c r="L63" s="475"/>
      <c r="M63" s="475"/>
      <c r="N63" s="475"/>
      <c r="O63" s="475"/>
      <c r="P63" s="475"/>
      <c r="Q63" s="475"/>
      <c r="R63" s="475"/>
      <c r="S63" s="475"/>
      <c r="T63" s="475"/>
      <c r="U63" s="475"/>
      <c r="V63" s="475"/>
      <c r="W63" s="569"/>
      <c r="X63" s="474" t="s">
        <v>233</v>
      </c>
      <c r="Y63" s="475"/>
      <c r="Z63" s="475"/>
      <c r="AA63" s="475"/>
      <c r="AB63" s="475"/>
      <c r="AC63" s="475"/>
      <c r="AD63" s="475"/>
      <c r="AE63" s="475"/>
      <c r="AF63" s="475"/>
      <c r="AG63" s="475"/>
      <c r="AH63" s="475"/>
      <c r="AI63" s="475"/>
      <c r="AJ63" s="475"/>
      <c r="AK63" s="475"/>
      <c r="AL63" s="475"/>
      <c r="AM63" s="475"/>
      <c r="AN63" s="475"/>
      <c r="AO63" s="475"/>
      <c r="AP63" s="475"/>
      <c r="AQ63" s="475"/>
      <c r="AR63" s="475"/>
      <c r="AS63" s="475"/>
      <c r="AT63" s="569"/>
      <c r="AV63" s="391"/>
      <c r="AW63" s="391"/>
      <c r="AX63" s="391"/>
      <c r="AY63" s="391"/>
      <c r="AZ63" s="391"/>
      <c r="BA63" s="392"/>
      <c r="BB63" s="391"/>
      <c r="BC63" s="391"/>
      <c r="BD63" s="391"/>
      <c r="BE63" s="391"/>
      <c r="BF63" s="391"/>
      <c r="BG63" s="391"/>
      <c r="BH63" s="391"/>
      <c r="BI63" s="391"/>
      <c r="BJ63" s="391"/>
      <c r="BK63" s="391"/>
      <c r="BL63" s="391"/>
      <c r="BM63" s="391"/>
      <c r="BN63" s="391"/>
      <c r="BO63" s="391"/>
      <c r="BP63" s="391"/>
      <c r="BQ63" s="391"/>
      <c r="BR63" s="391"/>
      <c r="BS63" s="391"/>
      <c r="BT63" s="391"/>
      <c r="BU63" s="391"/>
      <c r="BV63" s="391"/>
      <c r="BW63" s="391"/>
      <c r="BX63" s="391"/>
      <c r="BY63" s="391"/>
      <c r="BZ63" s="391"/>
      <c r="CA63" s="391"/>
      <c r="CB63" s="391"/>
      <c r="CC63" s="391"/>
      <c r="CD63" s="391"/>
      <c r="CE63" s="391"/>
      <c r="CF63" s="391"/>
      <c r="CG63" s="391"/>
      <c r="CH63" s="391"/>
      <c r="CI63" s="391"/>
      <c r="CJ63" s="391"/>
      <c r="CK63" s="391"/>
      <c r="CL63" s="391"/>
      <c r="CM63" s="391"/>
      <c r="CN63" s="391"/>
      <c r="CO63" s="391"/>
      <c r="CP63" s="391"/>
      <c r="CQ63" s="391"/>
      <c r="CR63" s="391"/>
      <c r="CS63" s="391"/>
      <c r="CT63" s="391"/>
      <c r="CU63" s="391"/>
      <c r="CV63" s="391"/>
      <c r="CW63" s="391"/>
      <c r="CX63" s="391"/>
      <c r="CY63" s="391"/>
      <c r="CZ63" s="391"/>
      <c r="DA63" s="391"/>
      <c r="DB63" s="391"/>
      <c r="DC63" s="391"/>
      <c r="DD63" s="391"/>
      <c r="DE63" s="391"/>
      <c r="DF63" s="391"/>
      <c r="DG63" s="391"/>
      <c r="DH63" s="391"/>
      <c r="DI63" s="391"/>
      <c r="DJ63" s="391"/>
      <c r="DK63" s="391"/>
      <c r="DL63" s="391"/>
      <c r="DM63" s="391"/>
      <c r="DN63" s="391"/>
      <c r="DO63" s="391"/>
      <c r="DP63" s="391"/>
      <c r="DQ63" s="391"/>
      <c r="DR63" s="391"/>
      <c r="DS63" s="391"/>
      <c r="DT63" s="391"/>
      <c r="DU63" s="391"/>
    </row>
    <row r="64" s="390" customFormat="1" ht="20.1" customHeight="1" spans="2:125">
      <c r="B64" s="510" t="s">
        <v>91</v>
      </c>
      <c r="C64" s="511"/>
      <c r="D64" s="512"/>
      <c r="E64" s="513" t="s">
        <v>153</v>
      </c>
      <c r="F64" s="511"/>
      <c r="G64" s="514"/>
      <c r="H64" s="515" t="s">
        <v>154</v>
      </c>
      <c r="I64" s="511"/>
      <c r="J64" s="511"/>
      <c r="K64" s="511"/>
      <c r="L64" s="512"/>
      <c r="M64" s="536" t="s">
        <v>93</v>
      </c>
      <c r="N64" s="537"/>
      <c r="O64" s="537"/>
      <c r="P64" s="538"/>
      <c r="Q64" s="511"/>
      <c r="R64" s="514"/>
      <c r="S64" s="515" t="s">
        <v>156</v>
      </c>
      <c r="T64" s="511"/>
      <c r="U64" s="511"/>
      <c r="V64" s="511"/>
      <c r="W64" s="570"/>
      <c r="X64" s="510" t="s">
        <v>91</v>
      </c>
      <c r="Y64" s="511"/>
      <c r="Z64" s="512"/>
      <c r="AA64" s="513" t="s">
        <v>153</v>
      </c>
      <c r="AB64" s="511"/>
      <c r="AC64" s="514"/>
      <c r="AD64" s="515" t="s">
        <v>157</v>
      </c>
      <c r="AE64" s="511"/>
      <c r="AF64" s="511"/>
      <c r="AG64" s="511"/>
      <c r="AH64" s="512"/>
      <c r="AI64" s="536" t="s">
        <v>93</v>
      </c>
      <c r="AJ64" s="537"/>
      <c r="AK64" s="537"/>
      <c r="AL64" s="538"/>
      <c r="AM64" s="513" t="s">
        <v>155</v>
      </c>
      <c r="AN64" s="511"/>
      <c r="AO64" s="511"/>
      <c r="AP64" s="511" t="s">
        <v>123</v>
      </c>
      <c r="AQ64" s="511"/>
      <c r="AR64" s="511"/>
      <c r="AS64" s="511"/>
      <c r="AT64" s="570"/>
      <c r="AV64" s="391"/>
      <c r="AW64" s="391"/>
      <c r="AX64" s="391"/>
      <c r="AY64" s="391"/>
      <c r="AZ64" s="391"/>
      <c r="BA64" s="392"/>
      <c r="BB64" s="391"/>
      <c r="BC64" s="391"/>
      <c r="BD64" s="391"/>
      <c r="BE64" s="391"/>
      <c r="BF64" s="391"/>
      <c r="BG64" s="391"/>
      <c r="BH64" s="391"/>
      <c r="BI64" s="391"/>
      <c r="BJ64" s="391"/>
      <c r="BK64" s="391"/>
      <c r="BL64" s="391"/>
      <c r="BM64" s="391"/>
      <c r="BN64" s="391"/>
      <c r="BO64" s="391"/>
      <c r="BP64" s="391"/>
      <c r="BQ64" s="391"/>
      <c r="BR64" s="391"/>
      <c r="BS64" s="391"/>
      <c r="BT64" s="391"/>
      <c r="BU64" s="391"/>
      <c r="BV64" s="391"/>
      <c r="BW64" s="391"/>
      <c r="BX64" s="391"/>
      <c r="BY64" s="391"/>
      <c r="BZ64" s="391"/>
      <c r="CA64" s="391"/>
      <c r="CB64" s="391"/>
      <c r="CC64" s="391"/>
      <c r="CD64" s="391"/>
      <c r="CE64" s="391"/>
      <c r="CF64" s="391"/>
      <c r="CG64" s="391"/>
      <c r="CH64" s="391"/>
      <c r="CI64" s="391"/>
      <c r="CJ64" s="391"/>
      <c r="CK64" s="391"/>
      <c r="CL64" s="391"/>
      <c r="CM64" s="391"/>
      <c r="CN64" s="391"/>
      <c r="CO64" s="391"/>
      <c r="CP64" s="391"/>
      <c r="CQ64" s="391"/>
      <c r="CR64" s="391"/>
      <c r="CS64" s="391"/>
      <c r="CT64" s="391"/>
      <c r="CU64" s="391"/>
      <c r="CV64" s="391"/>
      <c r="CW64" s="391"/>
      <c r="CX64" s="391"/>
      <c r="CY64" s="391"/>
      <c r="CZ64" s="391"/>
      <c r="DA64" s="391"/>
      <c r="DB64" s="391"/>
      <c r="DC64" s="391"/>
      <c r="DD64" s="391"/>
      <c r="DE64" s="391"/>
      <c r="DF64" s="391"/>
      <c r="DG64" s="391"/>
      <c r="DH64" s="391"/>
      <c r="DI64" s="391"/>
      <c r="DJ64" s="391"/>
      <c r="DK64" s="391"/>
      <c r="DL64" s="391"/>
      <c r="DM64" s="391"/>
      <c r="DN64" s="391"/>
      <c r="DO64" s="391"/>
      <c r="DP64" s="391"/>
      <c r="DQ64" s="391"/>
      <c r="DR64" s="391"/>
      <c r="DS64" s="391"/>
      <c r="DT64" s="391"/>
      <c r="DU64" s="391"/>
    </row>
    <row r="65" s="390" customFormat="1" ht="20.1" customHeight="1" spans="2:125">
      <c r="B65" s="696">
        <v>45329</v>
      </c>
      <c r="C65" s="697"/>
      <c r="D65" s="698"/>
      <c r="E65" s="699">
        <v>0.791666666666667</v>
      </c>
      <c r="F65" s="700"/>
      <c r="G65" s="700"/>
      <c r="H65" s="701" t="s">
        <v>158</v>
      </c>
      <c r="I65" s="701"/>
      <c r="J65" s="701"/>
      <c r="K65" s="701"/>
      <c r="L65" s="701"/>
      <c r="M65" s="725">
        <v>4400</v>
      </c>
      <c r="N65" s="701"/>
      <c r="O65" s="701"/>
      <c r="P65" s="701"/>
      <c r="Q65" s="732" t="e">
        <f>X48</f>
        <v>#REF!</v>
      </c>
      <c r="R65" s="732"/>
      <c r="S65" s="733" t="s">
        <v>158</v>
      </c>
      <c r="T65" s="733"/>
      <c r="U65" s="733"/>
      <c r="V65" s="733"/>
      <c r="W65" s="734"/>
      <c r="X65" s="735">
        <v>45330</v>
      </c>
      <c r="Y65" s="748"/>
      <c r="Z65" s="748"/>
      <c r="AA65" s="749"/>
      <c r="AB65" s="749"/>
      <c r="AC65" s="749"/>
      <c r="AD65" s="750" t="s">
        <v>234</v>
      </c>
      <c r="AE65" s="751"/>
      <c r="AF65" s="751"/>
      <c r="AG65" s="751"/>
      <c r="AH65" s="755"/>
      <c r="AI65" s="756">
        <v>1500</v>
      </c>
      <c r="AJ65" s="757"/>
      <c r="AK65" s="757"/>
      <c r="AL65" s="758"/>
      <c r="AM65" s="759">
        <f>出場申込書!G36</f>
        <v>0</v>
      </c>
      <c r="AN65" s="751"/>
      <c r="AO65" s="760"/>
      <c r="AP65" s="761"/>
      <c r="AQ65" s="757"/>
      <c r="AR65" s="757"/>
      <c r="AS65" s="757"/>
      <c r="AT65" s="762"/>
      <c r="AV65" s="391"/>
      <c r="AW65" s="391"/>
      <c r="AX65" s="391"/>
      <c r="AY65" s="391"/>
      <c r="AZ65" s="391"/>
      <c r="BA65" s="392"/>
      <c r="BB65" s="391"/>
      <c r="BC65" s="391"/>
      <c r="BD65" s="391"/>
      <c r="BE65" s="391"/>
      <c r="BF65" s="391"/>
      <c r="BG65" s="391"/>
      <c r="BH65" s="391"/>
      <c r="BI65" s="391"/>
      <c r="BJ65" s="391"/>
      <c r="BK65" s="391"/>
      <c r="BL65" s="391"/>
      <c r="BM65" s="391"/>
      <c r="BN65" s="391"/>
      <c r="BO65" s="391"/>
      <c r="BP65" s="391"/>
      <c r="BQ65" s="391"/>
      <c r="BR65" s="391"/>
      <c r="BS65" s="391"/>
      <c r="BT65" s="391"/>
      <c r="BU65" s="391"/>
      <c r="BV65" s="391"/>
      <c r="BW65" s="391"/>
      <c r="BX65" s="391"/>
      <c r="BY65" s="391"/>
      <c r="BZ65" s="391"/>
      <c r="CA65" s="391"/>
      <c r="CB65" s="391"/>
      <c r="CC65" s="391"/>
      <c r="CD65" s="391"/>
      <c r="CE65" s="391"/>
      <c r="CF65" s="391"/>
      <c r="CG65" s="391"/>
      <c r="CH65" s="391"/>
      <c r="CI65" s="391"/>
      <c r="CJ65" s="391"/>
      <c r="CK65" s="391"/>
      <c r="CL65" s="391"/>
      <c r="CM65" s="391"/>
      <c r="CN65" s="391"/>
      <c r="CO65" s="391"/>
      <c r="CP65" s="391"/>
      <c r="CQ65" s="391"/>
      <c r="CR65" s="391"/>
      <c r="CS65" s="391"/>
      <c r="CT65" s="391"/>
      <c r="CU65" s="391"/>
      <c r="CV65" s="391"/>
      <c r="CW65" s="391"/>
      <c r="CX65" s="391"/>
      <c r="CY65" s="391"/>
      <c r="CZ65" s="391"/>
      <c r="DA65" s="391"/>
      <c r="DB65" s="391"/>
      <c r="DC65" s="391"/>
      <c r="DD65" s="391"/>
      <c r="DE65" s="391"/>
      <c r="DF65" s="391"/>
      <c r="DG65" s="391"/>
      <c r="DH65" s="391"/>
      <c r="DI65" s="391"/>
      <c r="DJ65" s="391"/>
      <c r="DK65" s="391"/>
      <c r="DL65" s="391"/>
      <c r="DM65" s="391"/>
      <c r="DN65" s="391"/>
      <c r="DO65" s="391"/>
      <c r="DP65" s="391"/>
      <c r="DQ65" s="391"/>
      <c r="DR65" s="391"/>
      <c r="DS65" s="391"/>
      <c r="DT65" s="391"/>
      <c r="DU65" s="391"/>
    </row>
    <row r="66" s="390" customFormat="1" ht="20.1" customHeight="1" spans="2:125">
      <c r="B66" s="696"/>
      <c r="C66" s="697"/>
      <c r="D66" s="698"/>
      <c r="E66" s="702"/>
      <c r="F66" s="703"/>
      <c r="G66" s="703"/>
      <c r="H66" s="704"/>
      <c r="I66" s="704"/>
      <c r="J66" s="704"/>
      <c r="K66" s="704"/>
      <c r="L66" s="704"/>
      <c r="M66" s="726"/>
      <c r="N66" s="704"/>
      <c r="O66" s="704"/>
      <c r="P66" s="704"/>
      <c r="Q66" s="736"/>
      <c r="R66" s="736"/>
      <c r="S66" s="701"/>
      <c r="T66" s="701"/>
      <c r="U66" s="701"/>
      <c r="V66" s="701"/>
      <c r="W66" s="737"/>
      <c r="X66" s="735">
        <v>45331</v>
      </c>
      <c r="Y66" s="748"/>
      <c r="Z66" s="748"/>
      <c r="AA66" s="749"/>
      <c r="AB66" s="749"/>
      <c r="AC66" s="749"/>
      <c r="AD66" s="750" t="s">
        <v>234</v>
      </c>
      <c r="AE66" s="751"/>
      <c r="AF66" s="751"/>
      <c r="AG66" s="751"/>
      <c r="AH66" s="755"/>
      <c r="AI66" s="756">
        <v>1500</v>
      </c>
      <c r="AJ66" s="757"/>
      <c r="AK66" s="757"/>
      <c r="AL66" s="758"/>
      <c r="AM66" s="759">
        <f>出場申込書!I36</f>
        <v>0</v>
      </c>
      <c r="AN66" s="751"/>
      <c r="AO66" s="760"/>
      <c r="AP66" s="761"/>
      <c r="AQ66" s="757"/>
      <c r="AR66" s="757"/>
      <c r="AS66" s="757"/>
      <c r="AT66" s="762"/>
      <c r="AV66" s="391"/>
      <c r="AW66" s="391"/>
      <c r="AX66" s="391"/>
      <c r="AY66" s="391"/>
      <c r="AZ66" s="391"/>
      <c r="BA66" s="392"/>
      <c r="BB66" s="391"/>
      <c r="BC66" s="391"/>
      <c r="BD66" s="391"/>
      <c r="BE66" s="391"/>
      <c r="BF66" s="391"/>
      <c r="BG66" s="391"/>
      <c r="BH66" s="391"/>
      <c r="BI66" s="391"/>
      <c r="BJ66" s="391"/>
      <c r="BK66" s="391"/>
      <c r="BL66" s="391"/>
      <c r="BM66" s="391"/>
      <c r="BN66" s="391"/>
      <c r="BO66" s="391"/>
      <c r="BP66" s="391"/>
      <c r="BQ66" s="391"/>
      <c r="BR66" s="391"/>
      <c r="BS66" s="391"/>
      <c r="BT66" s="391"/>
      <c r="BU66" s="391"/>
      <c r="BV66" s="391"/>
      <c r="BW66" s="391"/>
      <c r="BX66" s="391"/>
      <c r="BY66" s="391"/>
      <c r="BZ66" s="391"/>
      <c r="CA66" s="391"/>
      <c r="CB66" s="391"/>
      <c r="CC66" s="391"/>
      <c r="CD66" s="391"/>
      <c r="CE66" s="391"/>
      <c r="CF66" s="391"/>
      <c r="CG66" s="391"/>
      <c r="CH66" s="391"/>
      <c r="CI66" s="391"/>
      <c r="CJ66" s="391"/>
      <c r="CK66" s="391"/>
      <c r="CL66" s="391"/>
      <c r="CM66" s="391"/>
      <c r="CN66" s="391"/>
      <c r="CO66" s="391"/>
      <c r="CP66" s="391"/>
      <c r="CQ66" s="391"/>
      <c r="CR66" s="391"/>
      <c r="CS66" s="391"/>
      <c r="CT66" s="391"/>
      <c r="CU66" s="391"/>
      <c r="CV66" s="391"/>
      <c r="CW66" s="391"/>
      <c r="CX66" s="391"/>
      <c r="CY66" s="391"/>
      <c r="CZ66" s="391"/>
      <c r="DA66" s="391"/>
      <c r="DB66" s="391"/>
      <c r="DC66" s="391"/>
      <c r="DD66" s="391"/>
      <c r="DE66" s="391"/>
      <c r="DF66" s="391"/>
      <c r="DG66" s="391"/>
      <c r="DH66" s="391"/>
      <c r="DI66" s="391"/>
      <c r="DJ66" s="391"/>
      <c r="DK66" s="391"/>
      <c r="DL66" s="391"/>
      <c r="DM66" s="391"/>
      <c r="DN66" s="391"/>
      <c r="DO66" s="391"/>
      <c r="DP66" s="391"/>
      <c r="DQ66" s="391"/>
      <c r="DR66" s="391"/>
      <c r="DS66" s="391"/>
      <c r="DT66" s="391"/>
      <c r="DU66" s="391"/>
    </row>
    <row r="67" s="390" customFormat="1" ht="20.1" customHeight="1" spans="2:125">
      <c r="B67" s="696"/>
      <c r="C67" s="697"/>
      <c r="D67" s="698"/>
      <c r="E67" s="705"/>
      <c r="F67" s="706"/>
      <c r="G67" s="706"/>
      <c r="H67" s="704"/>
      <c r="I67" s="704"/>
      <c r="J67" s="704"/>
      <c r="K67" s="704"/>
      <c r="L67" s="704"/>
      <c r="M67" s="726"/>
      <c r="N67" s="704"/>
      <c r="O67" s="704"/>
      <c r="P67" s="704"/>
      <c r="Q67" s="736"/>
      <c r="R67" s="736"/>
      <c r="S67" s="704"/>
      <c r="T67" s="704"/>
      <c r="U67" s="704"/>
      <c r="V67" s="704"/>
      <c r="W67" s="738"/>
      <c r="X67" s="735">
        <v>45333</v>
      </c>
      <c r="Y67" s="748"/>
      <c r="Z67" s="748"/>
      <c r="AA67" s="749"/>
      <c r="AB67" s="749"/>
      <c r="AC67" s="749"/>
      <c r="AD67" s="750" t="s">
        <v>234</v>
      </c>
      <c r="AE67" s="751"/>
      <c r="AF67" s="751"/>
      <c r="AG67" s="751"/>
      <c r="AH67" s="755"/>
      <c r="AI67" s="756">
        <v>1500</v>
      </c>
      <c r="AJ67" s="757"/>
      <c r="AK67" s="757"/>
      <c r="AL67" s="758"/>
      <c r="AM67" s="759">
        <f>出場申込書!K36</f>
        <v>0</v>
      </c>
      <c r="AN67" s="751"/>
      <c r="AO67" s="760"/>
      <c r="AP67" s="761"/>
      <c r="AQ67" s="757"/>
      <c r="AR67" s="757"/>
      <c r="AS67" s="757"/>
      <c r="AT67" s="762"/>
      <c r="AV67" s="391"/>
      <c r="AW67" s="391"/>
      <c r="AX67" s="391"/>
      <c r="AY67" s="391"/>
      <c r="AZ67" s="391"/>
      <c r="BA67" s="392"/>
      <c r="BB67" s="391"/>
      <c r="BC67" s="391"/>
      <c r="BD67" s="391"/>
      <c r="BE67" s="391"/>
      <c r="BF67" s="391"/>
      <c r="BG67" s="391"/>
      <c r="BH67" s="391"/>
      <c r="BI67" s="391"/>
      <c r="BJ67" s="391"/>
      <c r="BK67" s="391"/>
      <c r="BL67" s="391"/>
      <c r="BM67" s="391"/>
      <c r="BN67" s="391"/>
      <c r="BO67" s="391"/>
      <c r="BP67" s="391"/>
      <c r="BQ67" s="391"/>
      <c r="BR67" s="391"/>
      <c r="BS67" s="391"/>
      <c r="BT67" s="391"/>
      <c r="BU67" s="391"/>
      <c r="BV67" s="391"/>
      <c r="BW67" s="391"/>
      <c r="BX67" s="391"/>
      <c r="BY67" s="391"/>
      <c r="BZ67" s="391"/>
      <c r="CA67" s="391"/>
      <c r="CB67" s="391"/>
      <c r="CC67" s="391"/>
      <c r="CD67" s="391"/>
      <c r="CE67" s="391"/>
      <c r="CF67" s="391"/>
      <c r="CG67" s="391"/>
      <c r="CH67" s="391"/>
      <c r="CI67" s="391"/>
      <c r="CJ67" s="391"/>
      <c r="CK67" s="391"/>
      <c r="CL67" s="391"/>
      <c r="CM67" s="391"/>
      <c r="CN67" s="391"/>
      <c r="CO67" s="391"/>
      <c r="CP67" s="391"/>
      <c r="CQ67" s="391"/>
      <c r="CR67" s="391"/>
      <c r="CS67" s="391"/>
      <c r="CT67" s="391"/>
      <c r="CU67" s="391"/>
      <c r="CV67" s="391"/>
      <c r="CW67" s="391"/>
      <c r="CX67" s="391"/>
      <c r="CY67" s="391"/>
      <c r="CZ67" s="391"/>
      <c r="DA67" s="391"/>
      <c r="DB67" s="391"/>
      <c r="DC67" s="391"/>
      <c r="DD67" s="391"/>
      <c r="DE67" s="391"/>
      <c r="DF67" s="391"/>
      <c r="DG67" s="391"/>
      <c r="DH67" s="391"/>
      <c r="DI67" s="391"/>
      <c r="DJ67" s="391"/>
      <c r="DK67" s="391"/>
      <c r="DL67" s="391"/>
      <c r="DM67" s="391"/>
      <c r="DN67" s="391"/>
      <c r="DO67" s="391"/>
      <c r="DP67" s="391"/>
      <c r="DQ67" s="391"/>
      <c r="DR67" s="391"/>
      <c r="DS67" s="391"/>
      <c r="DT67" s="391"/>
      <c r="DU67" s="391"/>
    </row>
    <row r="68" s="390" customFormat="1" ht="20.1" customHeight="1" spans="2:125">
      <c r="B68" s="696"/>
      <c r="C68" s="697"/>
      <c r="D68" s="698"/>
      <c r="E68" s="705"/>
      <c r="F68" s="706"/>
      <c r="G68" s="706"/>
      <c r="H68" s="704"/>
      <c r="I68" s="704"/>
      <c r="J68" s="704"/>
      <c r="K68" s="704"/>
      <c r="L68" s="704"/>
      <c r="M68" s="726"/>
      <c r="N68" s="704"/>
      <c r="O68" s="704"/>
      <c r="P68" s="704"/>
      <c r="Q68" s="736"/>
      <c r="R68" s="736"/>
      <c r="S68" s="704"/>
      <c r="T68" s="704"/>
      <c r="U68" s="704"/>
      <c r="V68" s="704"/>
      <c r="W68" s="738"/>
      <c r="X68" s="735">
        <v>45333</v>
      </c>
      <c r="Y68" s="748"/>
      <c r="Z68" s="748"/>
      <c r="AA68" s="749"/>
      <c r="AB68" s="749"/>
      <c r="AC68" s="749"/>
      <c r="AD68" s="750" t="s">
        <v>235</v>
      </c>
      <c r="AE68" s="751"/>
      <c r="AF68" s="751"/>
      <c r="AG68" s="751"/>
      <c r="AH68" s="755"/>
      <c r="AI68" s="756">
        <v>1000</v>
      </c>
      <c r="AJ68" s="757"/>
      <c r="AK68" s="757"/>
      <c r="AL68" s="758"/>
      <c r="AM68" s="759" t="e">
        <f>出場申込書!#REF!</f>
        <v>#REF!</v>
      </c>
      <c r="AN68" s="751"/>
      <c r="AO68" s="760"/>
      <c r="AP68" s="761"/>
      <c r="AQ68" s="757"/>
      <c r="AR68" s="757"/>
      <c r="AS68" s="757"/>
      <c r="AT68" s="762"/>
      <c r="AV68" s="391"/>
      <c r="AW68" s="391"/>
      <c r="AX68" s="391"/>
      <c r="AY68" s="391"/>
      <c r="AZ68" s="391"/>
      <c r="BA68" s="392"/>
      <c r="BB68" s="391"/>
      <c r="BC68" s="391"/>
      <c r="BD68" s="391"/>
      <c r="BE68" s="391"/>
      <c r="BF68" s="391"/>
      <c r="BG68" s="391"/>
      <c r="BH68" s="391"/>
      <c r="BI68" s="391"/>
      <c r="BJ68" s="391"/>
      <c r="BK68" s="391"/>
      <c r="BL68" s="391"/>
      <c r="BM68" s="391"/>
      <c r="BN68" s="391"/>
      <c r="BO68" s="391"/>
      <c r="BP68" s="391"/>
      <c r="BQ68" s="391"/>
      <c r="BR68" s="391"/>
      <c r="BS68" s="391"/>
      <c r="BT68" s="391"/>
      <c r="BU68" s="391"/>
      <c r="BV68" s="391"/>
      <c r="BW68" s="391"/>
      <c r="BX68" s="391"/>
      <c r="BY68" s="391"/>
      <c r="BZ68" s="391"/>
      <c r="CA68" s="391"/>
      <c r="CB68" s="391"/>
      <c r="CC68" s="391"/>
      <c r="CD68" s="391"/>
      <c r="CE68" s="391"/>
      <c r="CF68" s="391"/>
      <c r="CG68" s="391"/>
      <c r="CH68" s="391"/>
      <c r="CI68" s="391"/>
      <c r="CJ68" s="391"/>
      <c r="CK68" s="391"/>
      <c r="CL68" s="391"/>
      <c r="CM68" s="391"/>
      <c r="CN68" s="391"/>
      <c r="CO68" s="391"/>
      <c r="CP68" s="391"/>
      <c r="CQ68" s="391"/>
      <c r="CR68" s="391"/>
      <c r="CS68" s="391"/>
      <c r="CT68" s="391"/>
      <c r="CU68" s="391"/>
      <c r="CV68" s="391"/>
      <c r="CW68" s="391"/>
      <c r="CX68" s="391"/>
      <c r="CY68" s="391"/>
      <c r="CZ68" s="391"/>
      <c r="DA68" s="391"/>
      <c r="DB68" s="391"/>
      <c r="DC68" s="391"/>
      <c r="DD68" s="391"/>
      <c r="DE68" s="391"/>
      <c r="DF68" s="391"/>
      <c r="DG68" s="391"/>
      <c r="DH68" s="391"/>
      <c r="DI68" s="391"/>
      <c r="DJ68" s="391"/>
      <c r="DK68" s="391"/>
      <c r="DL68" s="391"/>
      <c r="DM68" s="391"/>
      <c r="DN68" s="391"/>
      <c r="DO68" s="391"/>
      <c r="DP68" s="391"/>
      <c r="DQ68" s="391"/>
      <c r="DR68" s="391"/>
      <c r="DS68" s="391"/>
      <c r="DT68" s="391"/>
      <c r="DU68" s="391"/>
    </row>
    <row r="69" s="390" customFormat="1" ht="20.1" customHeight="1" spans="2:125">
      <c r="B69" s="696"/>
      <c r="C69" s="697"/>
      <c r="D69" s="698"/>
      <c r="E69" s="705"/>
      <c r="F69" s="706"/>
      <c r="G69" s="706"/>
      <c r="H69" s="704"/>
      <c r="I69" s="704"/>
      <c r="J69" s="704"/>
      <c r="K69" s="704"/>
      <c r="L69" s="704"/>
      <c r="M69" s="726"/>
      <c r="N69" s="704"/>
      <c r="O69" s="704"/>
      <c r="P69" s="704"/>
      <c r="Q69" s="736"/>
      <c r="R69" s="736"/>
      <c r="S69" s="704"/>
      <c r="T69" s="704"/>
      <c r="U69" s="704"/>
      <c r="V69" s="704"/>
      <c r="W69" s="738"/>
      <c r="X69" s="735">
        <v>45333</v>
      </c>
      <c r="Y69" s="748"/>
      <c r="Z69" s="748"/>
      <c r="AA69" s="749"/>
      <c r="AB69" s="749"/>
      <c r="AC69" s="749"/>
      <c r="AD69" s="750" t="s">
        <v>236</v>
      </c>
      <c r="AE69" s="751"/>
      <c r="AF69" s="751"/>
      <c r="AG69" s="751"/>
      <c r="AH69" s="755"/>
      <c r="AI69" s="756">
        <v>5000</v>
      </c>
      <c r="AJ69" s="757"/>
      <c r="AK69" s="757"/>
      <c r="AL69" s="758"/>
      <c r="AM69" s="759" t="e">
        <f>出場申込書!#REF!</f>
        <v>#REF!</v>
      </c>
      <c r="AN69" s="751"/>
      <c r="AO69" s="760"/>
      <c r="AP69" s="761"/>
      <c r="AQ69" s="757"/>
      <c r="AR69" s="757"/>
      <c r="AS69" s="757"/>
      <c r="AT69" s="762"/>
      <c r="AV69" s="391"/>
      <c r="AW69" s="391"/>
      <c r="AX69" s="391"/>
      <c r="AY69" s="391"/>
      <c r="AZ69" s="391"/>
      <c r="BA69" s="392"/>
      <c r="BB69" s="391"/>
      <c r="BC69" s="391"/>
      <c r="BD69" s="391"/>
      <c r="BE69" s="391"/>
      <c r="BF69" s="391"/>
      <c r="BG69" s="391"/>
      <c r="BH69" s="391"/>
      <c r="BI69" s="391"/>
      <c r="BJ69" s="391"/>
      <c r="BK69" s="391"/>
      <c r="BL69" s="391"/>
      <c r="BM69" s="391"/>
      <c r="BN69" s="391"/>
      <c r="BO69" s="391"/>
      <c r="BP69" s="391"/>
      <c r="BQ69" s="391"/>
      <c r="BR69" s="391"/>
      <c r="BS69" s="391"/>
      <c r="BT69" s="391"/>
      <c r="BU69" s="391"/>
      <c r="BV69" s="391"/>
      <c r="BW69" s="391"/>
      <c r="BX69" s="391"/>
      <c r="BY69" s="391"/>
      <c r="BZ69" s="391"/>
      <c r="CA69" s="391"/>
      <c r="CB69" s="391"/>
      <c r="CC69" s="391"/>
      <c r="CD69" s="391"/>
      <c r="CE69" s="391"/>
      <c r="CF69" s="391"/>
      <c r="CG69" s="391"/>
      <c r="CH69" s="391"/>
      <c r="CI69" s="391"/>
      <c r="CJ69" s="391"/>
      <c r="CK69" s="391"/>
      <c r="CL69" s="391"/>
      <c r="CM69" s="391"/>
      <c r="CN69" s="391"/>
      <c r="CO69" s="391"/>
      <c r="CP69" s="391"/>
      <c r="CQ69" s="391"/>
      <c r="CR69" s="391"/>
      <c r="CS69" s="391"/>
      <c r="CT69" s="391"/>
      <c r="CU69" s="391"/>
      <c r="CV69" s="391"/>
      <c r="CW69" s="391"/>
      <c r="CX69" s="391"/>
      <c r="CY69" s="391"/>
      <c r="CZ69" s="391"/>
      <c r="DA69" s="391"/>
      <c r="DB69" s="391"/>
      <c r="DC69" s="391"/>
      <c r="DD69" s="391"/>
      <c r="DE69" s="391"/>
      <c r="DF69" s="391"/>
      <c r="DG69" s="391"/>
      <c r="DH69" s="391"/>
      <c r="DI69" s="391"/>
      <c r="DJ69" s="391"/>
      <c r="DK69" s="391"/>
      <c r="DL69" s="391"/>
      <c r="DM69" s="391"/>
      <c r="DN69" s="391"/>
      <c r="DO69" s="391"/>
      <c r="DP69" s="391"/>
      <c r="DQ69" s="391"/>
      <c r="DR69" s="391"/>
      <c r="DS69" s="391"/>
      <c r="DT69" s="391"/>
      <c r="DU69" s="391"/>
    </row>
    <row r="70" s="390" customFormat="1" ht="20.1" customHeight="1" spans="2:125">
      <c r="B70" s="696"/>
      <c r="C70" s="697"/>
      <c r="D70" s="698"/>
      <c r="E70" s="705"/>
      <c r="F70" s="706"/>
      <c r="G70" s="706"/>
      <c r="H70" s="704"/>
      <c r="I70" s="704"/>
      <c r="J70" s="704"/>
      <c r="K70" s="704"/>
      <c r="L70" s="704"/>
      <c r="M70" s="726"/>
      <c r="N70" s="704"/>
      <c r="O70" s="704"/>
      <c r="P70" s="704"/>
      <c r="Q70" s="736"/>
      <c r="R70" s="736"/>
      <c r="S70" s="704"/>
      <c r="T70" s="704"/>
      <c r="U70" s="704"/>
      <c r="V70" s="704"/>
      <c r="W70" s="738"/>
      <c r="X70" s="735"/>
      <c r="Y70" s="748"/>
      <c r="Z70" s="748"/>
      <c r="AA70" s="749"/>
      <c r="AB70" s="749"/>
      <c r="AC70" s="749"/>
      <c r="AD70" s="750"/>
      <c r="AE70" s="751"/>
      <c r="AF70" s="751"/>
      <c r="AG70" s="751"/>
      <c r="AH70" s="755"/>
      <c r="AI70" s="756"/>
      <c r="AJ70" s="757"/>
      <c r="AK70" s="757"/>
      <c r="AL70" s="758"/>
      <c r="AM70" s="759"/>
      <c r="AN70" s="751"/>
      <c r="AO70" s="760"/>
      <c r="AP70" s="761"/>
      <c r="AQ70" s="757"/>
      <c r="AR70" s="757"/>
      <c r="AS70" s="757"/>
      <c r="AT70" s="762"/>
      <c r="AV70" s="391"/>
      <c r="AW70" s="391"/>
      <c r="AX70" s="391"/>
      <c r="AY70" s="391"/>
      <c r="AZ70" s="391"/>
      <c r="BA70" s="392"/>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1"/>
      <c r="BZ70" s="391"/>
      <c r="CA70" s="391"/>
      <c r="CB70" s="391"/>
      <c r="CC70" s="391"/>
      <c r="CD70" s="391"/>
      <c r="CE70" s="391"/>
      <c r="CF70" s="391"/>
      <c r="CG70" s="391"/>
      <c r="CH70" s="391"/>
      <c r="CI70" s="391"/>
      <c r="CJ70" s="391"/>
      <c r="CK70" s="391"/>
      <c r="CL70" s="391"/>
      <c r="CM70" s="391"/>
      <c r="CN70" s="391"/>
      <c r="CO70" s="391"/>
      <c r="CP70" s="391"/>
      <c r="CQ70" s="391"/>
      <c r="CR70" s="391"/>
      <c r="CS70" s="391"/>
      <c r="CT70" s="391"/>
      <c r="CU70" s="391"/>
      <c r="CV70" s="391"/>
      <c r="CW70" s="391"/>
      <c r="CX70" s="391"/>
      <c r="CY70" s="391"/>
      <c r="CZ70" s="391"/>
      <c r="DA70" s="391"/>
      <c r="DB70" s="391"/>
      <c r="DC70" s="391"/>
      <c r="DD70" s="391"/>
      <c r="DE70" s="391"/>
      <c r="DF70" s="391"/>
      <c r="DG70" s="391"/>
      <c r="DH70" s="391"/>
      <c r="DI70" s="391"/>
      <c r="DJ70" s="391"/>
      <c r="DK70" s="391"/>
      <c r="DL70" s="391"/>
      <c r="DM70" s="391"/>
      <c r="DN70" s="391"/>
      <c r="DO70" s="391"/>
      <c r="DP70" s="391"/>
      <c r="DQ70" s="391"/>
      <c r="DR70" s="391"/>
      <c r="DS70" s="391"/>
      <c r="DT70" s="391"/>
      <c r="DU70" s="391"/>
    </row>
    <row r="71" s="390" customFormat="1" ht="20.1" customHeight="1" spans="2:125">
      <c r="B71" s="696"/>
      <c r="C71" s="697"/>
      <c r="D71" s="698"/>
      <c r="E71" s="705"/>
      <c r="F71" s="706"/>
      <c r="G71" s="706"/>
      <c r="H71" s="704"/>
      <c r="I71" s="704"/>
      <c r="J71" s="704"/>
      <c r="K71" s="704"/>
      <c r="L71" s="704"/>
      <c r="M71" s="704"/>
      <c r="N71" s="704"/>
      <c r="O71" s="704"/>
      <c r="P71" s="704"/>
      <c r="Q71" s="736"/>
      <c r="R71" s="736"/>
      <c r="S71" s="704"/>
      <c r="T71" s="704"/>
      <c r="U71" s="704"/>
      <c r="V71" s="704"/>
      <c r="W71" s="738"/>
      <c r="X71" s="735"/>
      <c r="Y71" s="748"/>
      <c r="Z71" s="748"/>
      <c r="AA71" s="749"/>
      <c r="AB71" s="749"/>
      <c r="AC71" s="749"/>
      <c r="AD71" s="750"/>
      <c r="AE71" s="751"/>
      <c r="AF71" s="751"/>
      <c r="AG71" s="751"/>
      <c r="AH71" s="755"/>
      <c r="AI71" s="759"/>
      <c r="AJ71" s="751"/>
      <c r="AK71" s="751"/>
      <c r="AL71" s="755"/>
      <c r="AM71" s="759"/>
      <c r="AN71" s="751"/>
      <c r="AO71" s="760"/>
      <c r="AP71" s="750"/>
      <c r="AQ71" s="751"/>
      <c r="AR71" s="751"/>
      <c r="AS71" s="751"/>
      <c r="AT71" s="763"/>
      <c r="AV71" s="391"/>
      <c r="AW71" s="391"/>
      <c r="AX71" s="391"/>
      <c r="AY71" s="391"/>
      <c r="AZ71" s="391"/>
      <c r="BA71" s="392"/>
      <c r="BB71" s="391"/>
      <c r="BC71" s="391"/>
      <c r="BD71" s="391"/>
      <c r="BE71" s="391"/>
      <c r="BF71" s="391"/>
      <c r="BG71" s="391"/>
      <c r="BH71" s="391"/>
      <c r="BI71" s="391"/>
      <c r="BJ71" s="391"/>
      <c r="BK71" s="391"/>
      <c r="BL71" s="391"/>
      <c r="BM71" s="391"/>
      <c r="BN71" s="391"/>
      <c r="BO71" s="391"/>
      <c r="BP71" s="391"/>
      <c r="BQ71" s="391"/>
      <c r="BR71" s="391"/>
      <c r="BS71" s="391"/>
      <c r="BT71" s="391"/>
      <c r="BU71" s="391"/>
      <c r="BV71" s="391"/>
      <c r="BW71" s="391"/>
      <c r="BX71" s="391"/>
      <c r="BY71" s="391"/>
      <c r="BZ71" s="391"/>
      <c r="CA71" s="391"/>
      <c r="CB71" s="391"/>
      <c r="CC71" s="391"/>
      <c r="CD71" s="391"/>
      <c r="CE71" s="391"/>
      <c r="CF71" s="391"/>
      <c r="CG71" s="391"/>
      <c r="CH71" s="391"/>
      <c r="CI71" s="391"/>
      <c r="CJ71" s="391"/>
      <c r="CK71" s="391"/>
      <c r="CL71" s="391"/>
      <c r="CM71" s="391"/>
      <c r="CN71" s="391"/>
      <c r="CO71" s="391"/>
      <c r="CP71" s="391"/>
      <c r="CQ71" s="391"/>
      <c r="CR71" s="391"/>
      <c r="CS71" s="391"/>
      <c r="CT71" s="391"/>
      <c r="CU71" s="391"/>
      <c r="CV71" s="391"/>
      <c r="CW71" s="391"/>
      <c r="CX71" s="391"/>
      <c r="CY71" s="391"/>
      <c r="CZ71" s="391"/>
      <c r="DA71" s="391"/>
      <c r="DB71" s="391"/>
      <c r="DC71" s="391"/>
      <c r="DD71" s="391"/>
      <c r="DE71" s="391"/>
      <c r="DF71" s="391"/>
      <c r="DG71" s="391"/>
      <c r="DH71" s="391"/>
      <c r="DI71" s="391"/>
      <c r="DJ71" s="391"/>
      <c r="DK71" s="391"/>
      <c r="DL71" s="391"/>
      <c r="DM71" s="391"/>
      <c r="DN71" s="391"/>
      <c r="DO71" s="391"/>
      <c r="DP71" s="391"/>
      <c r="DQ71" s="391"/>
      <c r="DR71" s="391"/>
      <c r="DS71" s="391"/>
      <c r="DT71" s="391"/>
      <c r="DU71" s="391"/>
    </row>
    <row r="72" s="390" customFormat="1" ht="20.1" customHeight="1" spans="2:125">
      <c r="B72" s="696"/>
      <c r="C72" s="697"/>
      <c r="D72" s="698"/>
      <c r="E72" s="705"/>
      <c r="F72" s="706"/>
      <c r="G72" s="706"/>
      <c r="H72" s="704"/>
      <c r="I72" s="704"/>
      <c r="J72" s="704"/>
      <c r="K72" s="704"/>
      <c r="L72" s="704"/>
      <c r="M72" s="704"/>
      <c r="N72" s="704"/>
      <c r="O72" s="704"/>
      <c r="P72" s="704"/>
      <c r="Q72" s="736"/>
      <c r="R72" s="736"/>
      <c r="S72" s="704"/>
      <c r="T72" s="704"/>
      <c r="U72" s="704"/>
      <c r="V72" s="704"/>
      <c r="W72" s="738"/>
      <c r="X72" s="735"/>
      <c r="Y72" s="748"/>
      <c r="Z72" s="748"/>
      <c r="AA72" s="749"/>
      <c r="AB72" s="749"/>
      <c r="AC72" s="749"/>
      <c r="AD72" s="750"/>
      <c r="AE72" s="751"/>
      <c r="AF72" s="751"/>
      <c r="AG72" s="751"/>
      <c r="AH72" s="755"/>
      <c r="AI72" s="759"/>
      <c r="AJ72" s="751"/>
      <c r="AK72" s="751"/>
      <c r="AL72" s="755"/>
      <c r="AM72" s="759"/>
      <c r="AN72" s="751"/>
      <c r="AO72" s="760"/>
      <c r="AP72" s="750"/>
      <c r="AQ72" s="751"/>
      <c r="AR72" s="751"/>
      <c r="AS72" s="751"/>
      <c r="AT72" s="763"/>
      <c r="AV72" s="391"/>
      <c r="AW72" s="391"/>
      <c r="AX72" s="391"/>
      <c r="AY72" s="391"/>
      <c r="AZ72" s="391"/>
      <c r="BA72" s="392"/>
      <c r="BB72" s="391"/>
      <c r="BC72" s="391"/>
      <c r="BD72" s="391"/>
      <c r="BE72" s="391"/>
      <c r="BF72" s="391"/>
      <c r="BG72" s="391"/>
      <c r="BH72" s="391"/>
      <c r="BI72" s="391"/>
      <c r="BJ72" s="391"/>
      <c r="BK72" s="391"/>
      <c r="BL72" s="391"/>
      <c r="BM72" s="391"/>
      <c r="BN72" s="391"/>
      <c r="BO72" s="391"/>
      <c r="BP72" s="391"/>
      <c r="BQ72" s="391"/>
      <c r="BR72" s="391"/>
      <c r="BS72" s="391"/>
      <c r="BT72" s="391"/>
      <c r="BU72" s="391"/>
      <c r="BV72" s="391"/>
      <c r="BW72" s="391"/>
      <c r="BX72" s="391"/>
      <c r="BY72" s="391"/>
      <c r="BZ72" s="391"/>
      <c r="CA72" s="391"/>
      <c r="CB72" s="391"/>
      <c r="CC72" s="391"/>
      <c r="CD72" s="391"/>
      <c r="CE72" s="391"/>
      <c r="CF72" s="391"/>
      <c r="CG72" s="391"/>
      <c r="CH72" s="391"/>
      <c r="CI72" s="391"/>
      <c r="CJ72" s="391"/>
      <c r="CK72" s="391"/>
      <c r="CL72" s="391"/>
      <c r="CM72" s="391"/>
      <c r="CN72" s="391"/>
      <c r="CO72" s="391"/>
      <c r="CP72" s="391"/>
      <c r="CQ72" s="391"/>
      <c r="CR72" s="391"/>
      <c r="CS72" s="391"/>
      <c r="CT72" s="391"/>
      <c r="CU72" s="391"/>
      <c r="CV72" s="391"/>
      <c r="CW72" s="391"/>
      <c r="CX72" s="391"/>
      <c r="CY72" s="391"/>
      <c r="CZ72" s="391"/>
      <c r="DA72" s="391"/>
      <c r="DB72" s="391"/>
      <c r="DC72" s="391"/>
      <c r="DD72" s="391"/>
      <c r="DE72" s="391"/>
      <c r="DF72" s="391"/>
      <c r="DG72" s="391"/>
      <c r="DH72" s="391"/>
      <c r="DI72" s="391"/>
      <c r="DJ72" s="391"/>
      <c r="DK72" s="391"/>
      <c r="DL72" s="391"/>
      <c r="DM72" s="391"/>
      <c r="DN72" s="391"/>
      <c r="DO72" s="391"/>
      <c r="DP72" s="391"/>
      <c r="DQ72" s="391"/>
      <c r="DR72" s="391"/>
      <c r="DS72" s="391"/>
      <c r="DT72" s="391"/>
      <c r="DU72" s="391"/>
    </row>
    <row r="73" s="390" customFormat="1" ht="20.1" customHeight="1" spans="2:125">
      <c r="B73" s="696"/>
      <c r="C73" s="697"/>
      <c r="D73" s="698"/>
      <c r="E73" s="705"/>
      <c r="F73" s="706"/>
      <c r="G73" s="706"/>
      <c r="H73" s="704"/>
      <c r="I73" s="704"/>
      <c r="J73" s="704"/>
      <c r="K73" s="704"/>
      <c r="L73" s="704"/>
      <c r="M73" s="704"/>
      <c r="N73" s="704"/>
      <c r="O73" s="704"/>
      <c r="P73" s="704"/>
      <c r="Q73" s="736"/>
      <c r="R73" s="736"/>
      <c r="S73" s="704"/>
      <c r="T73" s="704"/>
      <c r="U73" s="704"/>
      <c r="V73" s="704"/>
      <c r="W73" s="738"/>
      <c r="X73" s="735"/>
      <c r="Y73" s="748"/>
      <c r="Z73" s="748"/>
      <c r="AA73" s="749"/>
      <c r="AB73" s="749"/>
      <c r="AC73" s="749"/>
      <c r="AD73" s="750"/>
      <c r="AE73" s="751"/>
      <c r="AF73" s="751"/>
      <c r="AG73" s="751"/>
      <c r="AH73" s="755"/>
      <c r="AI73" s="759"/>
      <c r="AJ73" s="751"/>
      <c r="AK73" s="751"/>
      <c r="AL73" s="755"/>
      <c r="AM73" s="759"/>
      <c r="AN73" s="751"/>
      <c r="AO73" s="760"/>
      <c r="AP73" s="750"/>
      <c r="AQ73" s="751"/>
      <c r="AR73" s="751"/>
      <c r="AS73" s="751"/>
      <c r="AT73" s="763"/>
      <c r="AV73" s="391"/>
      <c r="AW73" s="391"/>
      <c r="AX73" s="391"/>
      <c r="AY73" s="391"/>
      <c r="AZ73" s="391"/>
      <c r="BA73" s="392"/>
      <c r="BB73" s="391"/>
      <c r="BC73" s="391"/>
      <c r="BD73" s="391"/>
      <c r="BE73" s="391"/>
      <c r="BF73" s="391"/>
      <c r="BG73" s="391"/>
      <c r="BH73" s="391"/>
      <c r="BI73" s="391"/>
      <c r="BJ73" s="391"/>
      <c r="BK73" s="391"/>
      <c r="BL73" s="391"/>
      <c r="BM73" s="391"/>
      <c r="BN73" s="391"/>
      <c r="BO73" s="391"/>
      <c r="BP73" s="391"/>
      <c r="BQ73" s="391"/>
      <c r="BR73" s="391"/>
      <c r="BS73" s="391"/>
      <c r="BT73" s="391"/>
      <c r="BU73" s="391"/>
      <c r="BV73" s="391"/>
      <c r="BW73" s="391"/>
      <c r="BX73" s="391"/>
      <c r="BY73" s="391"/>
      <c r="BZ73" s="391"/>
      <c r="CA73" s="391"/>
      <c r="CB73" s="391"/>
      <c r="CC73" s="391"/>
      <c r="CD73" s="391"/>
      <c r="CE73" s="391"/>
      <c r="CF73" s="391"/>
      <c r="CG73" s="391"/>
      <c r="CH73" s="391"/>
      <c r="CI73" s="391"/>
      <c r="CJ73" s="391"/>
      <c r="CK73" s="391"/>
      <c r="CL73" s="391"/>
      <c r="CM73" s="391"/>
      <c r="CN73" s="391"/>
      <c r="CO73" s="391"/>
      <c r="CP73" s="391"/>
      <c r="CQ73" s="391"/>
      <c r="CR73" s="391"/>
      <c r="CS73" s="391"/>
      <c r="CT73" s="391"/>
      <c r="CU73" s="391"/>
      <c r="CV73" s="391"/>
      <c r="CW73" s="391"/>
      <c r="CX73" s="391"/>
      <c r="CY73" s="391"/>
      <c r="CZ73" s="391"/>
      <c r="DA73" s="391"/>
      <c r="DB73" s="391"/>
      <c r="DC73" s="391"/>
      <c r="DD73" s="391"/>
      <c r="DE73" s="391"/>
      <c r="DF73" s="391"/>
      <c r="DG73" s="391"/>
      <c r="DH73" s="391"/>
      <c r="DI73" s="391"/>
      <c r="DJ73" s="391"/>
      <c r="DK73" s="391"/>
      <c r="DL73" s="391"/>
      <c r="DM73" s="391"/>
      <c r="DN73" s="391"/>
      <c r="DO73" s="391"/>
      <c r="DP73" s="391"/>
      <c r="DQ73" s="391"/>
      <c r="DR73" s="391"/>
      <c r="DS73" s="391"/>
      <c r="DT73" s="391"/>
      <c r="DU73" s="391"/>
    </row>
    <row r="74" s="390" customFormat="1" ht="20.1" customHeight="1" spans="2:125">
      <c r="B74" s="696"/>
      <c r="C74" s="697"/>
      <c r="D74" s="698"/>
      <c r="E74" s="705"/>
      <c r="F74" s="706"/>
      <c r="G74" s="706"/>
      <c r="H74" s="704"/>
      <c r="I74" s="704"/>
      <c r="J74" s="704"/>
      <c r="K74" s="704"/>
      <c r="L74" s="704"/>
      <c r="M74" s="727"/>
      <c r="N74" s="727"/>
      <c r="O74" s="727"/>
      <c r="P74" s="727"/>
      <c r="Q74" s="736"/>
      <c r="R74" s="736"/>
      <c r="S74" s="704"/>
      <c r="T74" s="704"/>
      <c r="U74" s="704"/>
      <c r="V74" s="704"/>
      <c r="W74" s="738"/>
      <c r="X74" s="735"/>
      <c r="Y74" s="748"/>
      <c r="Z74" s="748"/>
      <c r="AA74" s="749"/>
      <c r="AB74" s="749"/>
      <c r="AC74" s="749"/>
      <c r="AD74" s="750"/>
      <c r="AE74" s="751"/>
      <c r="AF74" s="751"/>
      <c r="AG74" s="751"/>
      <c r="AH74" s="755"/>
      <c r="AI74" s="759"/>
      <c r="AJ74" s="751"/>
      <c r="AK74" s="751"/>
      <c r="AL74" s="755"/>
      <c r="AM74" s="759"/>
      <c r="AN74" s="751"/>
      <c r="AO74" s="760"/>
      <c r="AP74" s="750"/>
      <c r="AQ74" s="751"/>
      <c r="AR74" s="751"/>
      <c r="AS74" s="751"/>
      <c r="AT74" s="763"/>
      <c r="AV74" s="391"/>
      <c r="AW74" s="391"/>
      <c r="AX74" s="391"/>
      <c r="AY74" s="391"/>
      <c r="AZ74" s="391"/>
      <c r="BA74" s="392"/>
      <c r="BB74" s="391"/>
      <c r="BC74" s="391"/>
      <c r="BD74" s="391"/>
      <c r="BE74" s="391"/>
      <c r="BF74" s="391"/>
      <c r="BG74" s="391"/>
      <c r="BH74" s="391"/>
      <c r="BI74" s="391"/>
      <c r="BJ74" s="391"/>
      <c r="BK74" s="391"/>
      <c r="BL74" s="391"/>
      <c r="BM74" s="391"/>
      <c r="BN74" s="391"/>
      <c r="BO74" s="391"/>
      <c r="BP74" s="391"/>
      <c r="BQ74" s="391"/>
      <c r="BR74" s="391"/>
      <c r="BS74" s="391"/>
      <c r="BT74" s="391"/>
      <c r="BU74" s="391"/>
      <c r="BV74" s="391"/>
      <c r="BW74" s="391"/>
      <c r="BX74" s="391"/>
      <c r="BY74" s="391"/>
      <c r="BZ74" s="391"/>
      <c r="CA74" s="391"/>
      <c r="CB74" s="391"/>
      <c r="CC74" s="391"/>
      <c r="CD74" s="391"/>
      <c r="CE74" s="391"/>
      <c r="CF74" s="391"/>
      <c r="CG74" s="391"/>
      <c r="CH74" s="391"/>
      <c r="CI74" s="391"/>
      <c r="CJ74" s="391"/>
      <c r="CK74" s="391"/>
      <c r="CL74" s="391"/>
      <c r="CM74" s="391"/>
      <c r="CN74" s="391"/>
      <c r="CO74" s="391"/>
      <c r="CP74" s="391"/>
      <c r="CQ74" s="391"/>
      <c r="CR74" s="391"/>
      <c r="CS74" s="391"/>
      <c r="CT74" s="391"/>
      <c r="CU74" s="391"/>
      <c r="CV74" s="391"/>
      <c r="CW74" s="391"/>
      <c r="CX74" s="391"/>
      <c r="CY74" s="391"/>
      <c r="CZ74" s="391"/>
      <c r="DA74" s="391"/>
      <c r="DB74" s="391"/>
      <c r="DC74" s="391"/>
      <c r="DD74" s="391"/>
      <c r="DE74" s="391"/>
      <c r="DF74" s="391"/>
      <c r="DG74" s="391"/>
      <c r="DH74" s="391"/>
      <c r="DI74" s="391"/>
      <c r="DJ74" s="391"/>
      <c r="DK74" s="391"/>
      <c r="DL74" s="391"/>
      <c r="DM74" s="391"/>
      <c r="DN74" s="391"/>
      <c r="DO74" s="391"/>
      <c r="DP74" s="391"/>
      <c r="DQ74" s="391"/>
      <c r="DR74" s="391"/>
      <c r="DS74" s="391"/>
      <c r="DT74" s="391"/>
      <c r="DU74" s="391"/>
    </row>
    <row r="75" s="390" customFormat="1" ht="20.1" customHeight="1" spans="2:125">
      <c r="B75" s="696"/>
      <c r="C75" s="697"/>
      <c r="D75" s="698"/>
      <c r="E75" s="707"/>
      <c r="F75" s="708"/>
      <c r="G75" s="708"/>
      <c r="H75" s="709"/>
      <c r="I75" s="709"/>
      <c r="J75" s="709"/>
      <c r="K75" s="709"/>
      <c r="L75" s="709"/>
      <c r="M75" s="728"/>
      <c r="N75" s="728"/>
      <c r="O75" s="728"/>
      <c r="P75" s="728"/>
      <c r="Q75" s="739"/>
      <c r="R75" s="739"/>
      <c r="S75" s="728"/>
      <c r="T75" s="728"/>
      <c r="U75" s="728"/>
      <c r="V75" s="728"/>
      <c r="W75" s="740"/>
      <c r="X75" s="735"/>
      <c r="Y75" s="748"/>
      <c r="Z75" s="748"/>
      <c r="AA75" s="749"/>
      <c r="AB75" s="749"/>
      <c r="AC75" s="749"/>
      <c r="AD75" s="750"/>
      <c r="AE75" s="751"/>
      <c r="AF75" s="751"/>
      <c r="AG75" s="751"/>
      <c r="AH75" s="755"/>
      <c r="AI75" s="759"/>
      <c r="AJ75" s="751"/>
      <c r="AK75" s="751"/>
      <c r="AL75" s="755"/>
      <c r="AM75" s="759"/>
      <c r="AN75" s="751"/>
      <c r="AO75" s="760"/>
      <c r="AP75" s="750"/>
      <c r="AQ75" s="751"/>
      <c r="AR75" s="751"/>
      <c r="AS75" s="751"/>
      <c r="AT75" s="763"/>
      <c r="AV75" s="391"/>
      <c r="AW75" s="391"/>
      <c r="AX75" s="391"/>
      <c r="AY75" s="391"/>
      <c r="AZ75" s="391"/>
      <c r="BA75" s="392"/>
      <c r="BB75" s="391"/>
      <c r="BC75" s="391"/>
      <c r="BD75" s="391"/>
      <c r="BE75" s="391"/>
      <c r="BF75" s="391"/>
      <c r="BG75" s="391"/>
      <c r="BH75" s="391"/>
      <c r="BI75" s="391"/>
      <c r="BJ75" s="391"/>
      <c r="BK75" s="391"/>
      <c r="BL75" s="391"/>
      <c r="BM75" s="391"/>
      <c r="BN75" s="391"/>
      <c r="BO75" s="391"/>
      <c r="BP75" s="391"/>
      <c r="BQ75" s="391"/>
      <c r="BR75" s="391"/>
      <c r="BS75" s="391"/>
      <c r="BT75" s="391"/>
      <c r="BU75" s="391"/>
      <c r="BV75" s="391"/>
      <c r="BW75" s="391"/>
      <c r="BX75" s="391"/>
      <c r="BY75" s="391"/>
      <c r="BZ75" s="391"/>
      <c r="CA75" s="391"/>
      <c r="CB75" s="391"/>
      <c r="CC75" s="391"/>
      <c r="CD75" s="391"/>
      <c r="CE75" s="391"/>
      <c r="CF75" s="391"/>
      <c r="CG75" s="391"/>
      <c r="CH75" s="391"/>
      <c r="CI75" s="391"/>
      <c r="CJ75" s="391"/>
      <c r="CK75" s="391"/>
      <c r="CL75" s="391"/>
      <c r="CM75" s="391"/>
      <c r="CN75" s="391"/>
      <c r="CO75" s="391"/>
      <c r="CP75" s="391"/>
      <c r="CQ75" s="391"/>
      <c r="CR75" s="391"/>
      <c r="CS75" s="391"/>
      <c r="CT75" s="391"/>
      <c r="CU75" s="391"/>
      <c r="CV75" s="391"/>
      <c r="CW75" s="391"/>
      <c r="CX75" s="391"/>
      <c r="CY75" s="391"/>
      <c r="CZ75" s="391"/>
      <c r="DA75" s="391"/>
      <c r="DB75" s="391"/>
      <c r="DC75" s="391"/>
      <c r="DD75" s="391"/>
      <c r="DE75" s="391"/>
      <c r="DF75" s="391"/>
      <c r="DG75" s="391"/>
      <c r="DH75" s="391"/>
      <c r="DI75" s="391"/>
      <c r="DJ75" s="391"/>
      <c r="DK75" s="391"/>
      <c r="DL75" s="391"/>
      <c r="DM75" s="391"/>
      <c r="DN75" s="391"/>
      <c r="DO75" s="391"/>
      <c r="DP75" s="391"/>
      <c r="DQ75" s="391"/>
      <c r="DR75" s="391"/>
      <c r="DS75" s="391"/>
      <c r="DT75" s="391"/>
      <c r="DU75" s="391"/>
    </row>
    <row r="76" s="390" customFormat="1" ht="20.1" customHeight="1" spans="2:125">
      <c r="B76" s="696"/>
      <c r="C76" s="697"/>
      <c r="D76" s="698"/>
      <c r="E76" s="710"/>
      <c r="F76" s="711"/>
      <c r="G76" s="712"/>
      <c r="H76" s="713"/>
      <c r="I76" s="533"/>
      <c r="J76" s="533"/>
      <c r="K76" s="533"/>
      <c r="L76" s="729"/>
      <c r="M76" s="730"/>
      <c r="N76" s="717"/>
      <c r="O76" s="717"/>
      <c r="P76" s="731"/>
      <c r="Q76" s="630"/>
      <c r="R76" s="652"/>
      <c r="S76" s="741"/>
      <c r="T76" s="717"/>
      <c r="U76" s="717"/>
      <c r="V76" s="717"/>
      <c r="W76" s="742"/>
      <c r="X76" s="735"/>
      <c r="Y76" s="748"/>
      <c r="Z76" s="748"/>
      <c r="AA76" s="749"/>
      <c r="AB76" s="749"/>
      <c r="AC76" s="749"/>
      <c r="AD76" s="750"/>
      <c r="AE76" s="751"/>
      <c r="AF76" s="751"/>
      <c r="AG76" s="751"/>
      <c r="AH76" s="755"/>
      <c r="AI76" s="759"/>
      <c r="AJ76" s="751"/>
      <c r="AK76" s="751"/>
      <c r="AL76" s="755"/>
      <c r="AM76" s="759"/>
      <c r="AN76" s="751"/>
      <c r="AO76" s="760"/>
      <c r="AP76" s="750"/>
      <c r="AQ76" s="751"/>
      <c r="AR76" s="751"/>
      <c r="AS76" s="751"/>
      <c r="AT76" s="763"/>
      <c r="AV76" s="391"/>
      <c r="AW76" s="391"/>
      <c r="AX76" s="391"/>
      <c r="AY76" s="391"/>
      <c r="AZ76" s="391"/>
      <c r="BA76" s="392"/>
      <c r="BB76" s="391"/>
      <c r="BC76" s="391"/>
      <c r="BD76" s="391"/>
      <c r="BE76" s="391"/>
      <c r="BF76" s="391"/>
      <c r="BG76" s="391"/>
      <c r="BH76" s="391"/>
      <c r="BI76" s="391"/>
      <c r="BJ76" s="391"/>
      <c r="BK76" s="391"/>
      <c r="BL76" s="391"/>
      <c r="BM76" s="391"/>
      <c r="BN76" s="391"/>
      <c r="BO76" s="391"/>
      <c r="BP76" s="391"/>
      <c r="BQ76" s="391"/>
      <c r="BR76" s="391"/>
      <c r="BS76" s="391"/>
      <c r="BT76" s="391"/>
      <c r="BU76" s="391"/>
      <c r="BV76" s="391"/>
      <c r="BW76" s="391"/>
      <c r="BX76" s="391"/>
      <c r="BY76" s="391"/>
      <c r="BZ76" s="391"/>
      <c r="CA76" s="391"/>
      <c r="CB76" s="391"/>
      <c r="CC76" s="391"/>
      <c r="CD76" s="391"/>
      <c r="CE76" s="391"/>
      <c r="CF76" s="391"/>
      <c r="CG76" s="391"/>
      <c r="CH76" s="391"/>
      <c r="CI76" s="391"/>
      <c r="CJ76" s="391"/>
      <c r="CK76" s="391"/>
      <c r="CL76" s="391"/>
      <c r="CM76" s="391"/>
      <c r="CN76" s="391"/>
      <c r="CO76" s="391"/>
      <c r="CP76" s="391"/>
      <c r="CQ76" s="391"/>
      <c r="CR76" s="391"/>
      <c r="CS76" s="391"/>
      <c r="CT76" s="391"/>
      <c r="CU76" s="391"/>
      <c r="CV76" s="391"/>
      <c r="CW76" s="391"/>
      <c r="CX76" s="391"/>
      <c r="CY76" s="391"/>
      <c r="CZ76" s="391"/>
      <c r="DA76" s="391"/>
      <c r="DB76" s="391"/>
      <c r="DC76" s="391"/>
      <c r="DD76" s="391"/>
      <c r="DE76" s="391"/>
      <c r="DF76" s="391"/>
      <c r="DG76" s="391"/>
      <c r="DH76" s="391"/>
      <c r="DI76" s="391"/>
      <c r="DJ76" s="391"/>
      <c r="DK76" s="391"/>
      <c r="DL76" s="391"/>
      <c r="DM76" s="391"/>
      <c r="DN76" s="391"/>
      <c r="DO76" s="391"/>
      <c r="DP76" s="391"/>
      <c r="DQ76" s="391"/>
      <c r="DR76" s="391"/>
      <c r="DS76" s="391"/>
      <c r="DT76" s="391"/>
      <c r="DU76" s="391"/>
    </row>
    <row r="77" s="390" customFormat="1" ht="20.1" customHeight="1" spans="2:125">
      <c r="B77" s="474" t="s">
        <v>237</v>
      </c>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475"/>
      <c r="AG77" s="475"/>
      <c r="AH77" s="475"/>
      <c r="AI77" s="475"/>
      <c r="AJ77" s="475"/>
      <c r="AK77" s="475"/>
      <c r="AL77" s="475"/>
      <c r="AM77" s="475"/>
      <c r="AN77" s="475"/>
      <c r="AO77" s="475"/>
      <c r="AP77" s="475"/>
      <c r="AQ77" s="475"/>
      <c r="AR77" s="475"/>
      <c r="AS77" s="475"/>
      <c r="AT77" s="569"/>
      <c r="AV77" s="391"/>
      <c r="AW77" s="391"/>
      <c r="AX77" s="391"/>
      <c r="AY77" s="391"/>
      <c r="AZ77" s="391"/>
      <c r="BA77" s="392"/>
      <c r="BB77" s="391"/>
      <c r="BC77" s="391"/>
      <c r="BD77" s="391"/>
      <c r="BE77" s="391"/>
      <c r="BF77" s="391"/>
      <c r="BG77" s="391"/>
      <c r="BH77" s="391"/>
      <c r="BI77" s="391"/>
      <c r="BJ77" s="391"/>
      <c r="BK77" s="391"/>
      <c r="BL77" s="391"/>
      <c r="BM77" s="391"/>
      <c r="BN77" s="391"/>
      <c r="BO77" s="391"/>
      <c r="BP77" s="391"/>
      <c r="BQ77" s="391"/>
      <c r="BR77" s="391"/>
      <c r="BS77" s="391"/>
      <c r="BT77" s="391"/>
      <c r="BU77" s="391"/>
      <c r="BV77" s="391"/>
      <c r="BW77" s="391"/>
      <c r="BX77" s="391"/>
      <c r="BY77" s="391"/>
      <c r="BZ77" s="391"/>
      <c r="CA77" s="391"/>
      <c r="CB77" s="391"/>
      <c r="CC77" s="391"/>
      <c r="CD77" s="391"/>
      <c r="CE77" s="391"/>
      <c r="CF77" s="391"/>
      <c r="CG77" s="391"/>
      <c r="CH77" s="391"/>
      <c r="CI77" s="391"/>
      <c r="CJ77" s="391"/>
      <c r="CK77" s="391"/>
      <c r="CL77" s="391"/>
      <c r="CM77" s="391"/>
      <c r="CN77" s="391"/>
      <c r="CO77" s="391"/>
      <c r="CP77" s="391"/>
      <c r="CQ77" s="391"/>
      <c r="CR77" s="391"/>
      <c r="CS77" s="391"/>
      <c r="CT77" s="391"/>
      <c r="CU77" s="391"/>
      <c r="CV77" s="391"/>
      <c r="CW77" s="391"/>
      <c r="CX77" s="391"/>
      <c r="CY77" s="391"/>
      <c r="CZ77" s="391"/>
      <c r="DA77" s="391"/>
      <c r="DB77" s="391"/>
      <c r="DC77" s="391"/>
      <c r="DD77" s="391"/>
      <c r="DE77" s="391"/>
      <c r="DF77" s="391"/>
      <c r="DG77" s="391"/>
      <c r="DH77" s="391"/>
      <c r="DI77" s="391"/>
      <c r="DJ77" s="391"/>
      <c r="DK77" s="391"/>
      <c r="DL77" s="391"/>
      <c r="DM77" s="391"/>
      <c r="DN77" s="391"/>
      <c r="DO77" s="391"/>
      <c r="DP77" s="391"/>
      <c r="DQ77" s="391"/>
      <c r="DR77" s="391"/>
      <c r="DS77" s="391"/>
      <c r="DT77" s="391"/>
      <c r="DU77" s="391"/>
    </row>
    <row r="78" s="390" customFormat="1" ht="20.1" customHeight="1" spans="2:125">
      <c r="B78" s="714" t="s">
        <v>81</v>
      </c>
      <c r="C78" s="715"/>
      <c r="D78" s="715"/>
      <c r="E78" s="716" t="s">
        <v>135</v>
      </c>
      <c r="F78" s="716"/>
      <c r="G78" s="716"/>
      <c r="H78" s="717"/>
      <c r="I78" s="717"/>
      <c r="J78" s="717"/>
      <c r="K78" s="717"/>
      <c r="L78" s="717"/>
      <c r="M78" s="717"/>
      <c r="N78" s="717"/>
      <c r="O78" s="717"/>
      <c r="P78" s="717"/>
      <c r="Q78" s="491"/>
      <c r="R78" s="491"/>
      <c r="S78" s="717"/>
      <c r="T78" s="717"/>
      <c r="U78" s="717"/>
      <c r="V78" s="717"/>
      <c r="W78" s="717"/>
      <c r="X78" s="743"/>
      <c r="Y78" s="743"/>
      <c r="Z78" s="743"/>
      <c r="AA78" s="752"/>
      <c r="AB78" s="752"/>
      <c r="AC78" s="752"/>
      <c r="AD78" s="717"/>
      <c r="AE78" s="717"/>
      <c r="AF78" s="717"/>
      <c r="AG78" s="717"/>
      <c r="AH78" s="717"/>
      <c r="AI78" s="717"/>
      <c r="AJ78" s="717"/>
      <c r="AK78" s="717"/>
      <c r="AL78" s="717"/>
      <c r="AM78" s="717"/>
      <c r="AN78" s="717"/>
      <c r="AO78" s="717"/>
      <c r="AP78" s="717"/>
      <c r="AQ78" s="717"/>
      <c r="AR78" s="717"/>
      <c r="AS78" s="717"/>
      <c r="AT78" s="742"/>
      <c r="AV78" s="391"/>
      <c r="AW78" s="391"/>
      <c r="AX78" s="391"/>
      <c r="AY78" s="391"/>
      <c r="AZ78" s="391"/>
      <c r="BA78" s="392"/>
      <c r="BB78" s="391"/>
      <c r="BC78" s="391"/>
      <c r="BD78" s="391"/>
      <c r="BE78" s="391"/>
      <c r="BF78" s="391"/>
      <c r="BG78" s="391"/>
      <c r="BH78" s="391"/>
      <c r="BI78" s="391"/>
      <c r="BJ78" s="391"/>
      <c r="BK78" s="391"/>
      <c r="BL78" s="391"/>
      <c r="BM78" s="391"/>
      <c r="BN78" s="391"/>
      <c r="BO78" s="391"/>
      <c r="BP78" s="391"/>
      <c r="BQ78" s="391"/>
      <c r="BR78" s="391"/>
      <c r="BS78" s="391"/>
      <c r="BT78" s="391"/>
      <c r="BU78" s="391"/>
      <c r="BV78" s="391"/>
      <c r="BW78" s="391"/>
      <c r="BX78" s="391"/>
      <c r="BY78" s="391"/>
      <c r="BZ78" s="391"/>
      <c r="CA78" s="391"/>
      <c r="CB78" s="391"/>
      <c r="CC78" s="391"/>
      <c r="CD78" s="391"/>
      <c r="CE78" s="391"/>
      <c r="CF78" s="391"/>
      <c r="CG78" s="391"/>
      <c r="CH78" s="391"/>
      <c r="CI78" s="391"/>
      <c r="CJ78" s="391"/>
      <c r="CK78" s="391"/>
      <c r="CL78" s="391"/>
      <c r="CM78" s="391"/>
      <c r="CN78" s="391"/>
      <c r="CO78" s="391"/>
      <c r="CP78" s="391"/>
      <c r="CQ78" s="391"/>
      <c r="CR78" s="391"/>
      <c r="CS78" s="391"/>
      <c r="CT78" s="391"/>
      <c r="CU78" s="391"/>
      <c r="CV78" s="391"/>
      <c r="CW78" s="391"/>
      <c r="CX78" s="391"/>
      <c r="CY78" s="391"/>
      <c r="CZ78" s="391"/>
      <c r="DA78" s="391"/>
      <c r="DB78" s="391"/>
      <c r="DC78" s="391"/>
      <c r="DD78" s="391"/>
      <c r="DE78" s="391"/>
      <c r="DF78" s="391"/>
      <c r="DG78" s="391"/>
      <c r="DH78" s="391"/>
      <c r="DI78" s="391"/>
      <c r="DJ78" s="391"/>
      <c r="DK78" s="391"/>
      <c r="DL78" s="391"/>
      <c r="DM78" s="391"/>
      <c r="DN78" s="391"/>
      <c r="DO78" s="391"/>
      <c r="DP78" s="391"/>
      <c r="DQ78" s="391"/>
      <c r="DR78" s="391"/>
      <c r="DS78" s="391"/>
      <c r="DT78" s="391"/>
      <c r="DU78" s="391"/>
    </row>
    <row r="79" ht="20.1" customHeight="1" spans="2:46">
      <c r="B79" s="718" t="s">
        <v>81</v>
      </c>
      <c r="C79" s="719"/>
      <c r="D79" s="719"/>
      <c r="E79" s="720" t="s">
        <v>135</v>
      </c>
      <c r="F79" s="720"/>
      <c r="G79" s="720"/>
      <c r="H79" s="498"/>
      <c r="I79" s="498"/>
      <c r="J79" s="498"/>
      <c r="K79" s="498"/>
      <c r="L79" s="498"/>
      <c r="M79" s="498"/>
      <c r="N79" s="498"/>
      <c r="O79" s="498"/>
      <c r="P79" s="498"/>
      <c r="Q79" s="744"/>
      <c r="R79" s="744"/>
      <c r="S79" s="498"/>
      <c r="T79" s="498"/>
      <c r="U79" s="498"/>
      <c r="V79" s="498"/>
      <c r="W79" s="498"/>
      <c r="X79" s="745"/>
      <c r="Y79" s="745"/>
      <c r="Z79" s="745"/>
      <c r="AA79" s="753"/>
      <c r="AB79" s="753"/>
      <c r="AC79" s="753"/>
      <c r="AD79" s="498"/>
      <c r="AE79" s="498"/>
      <c r="AF79" s="498"/>
      <c r="AG79" s="498"/>
      <c r="AH79" s="498"/>
      <c r="AI79" s="498"/>
      <c r="AJ79" s="498"/>
      <c r="AK79" s="498"/>
      <c r="AL79" s="498"/>
      <c r="AM79" s="498"/>
      <c r="AN79" s="498"/>
      <c r="AO79" s="498"/>
      <c r="AP79" s="498"/>
      <c r="AQ79" s="498"/>
      <c r="AR79" s="498"/>
      <c r="AS79" s="498"/>
      <c r="AT79" s="764"/>
    </row>
    <row r="80" ht="20.1" customHeight="1" spans="2:46">
      <c r="B80" s="718" t="s">
        <v>81</v>
      </c>
      <c r="C80" s="719"/>
      <c r="D80" s="719"/>
      <c r="E80" s="720" t="s">
        <v>135</v>
      </c>
      <c r="F80" s="720"/>
      <c r="G80" s="720"/>
      <c r="H80" s="498"/>
      <c r="I80" s="498"/>
      <c r="J80" s="498"/>
      <c r="K80" s="498"/>
      <c r="L80" s="498"/>
      <c r="M80" s="498"/>
      <c r="N80" s="498"/>
      <c r="O80" s="498"/>
      <c r="P80" s="498"/>
      <c r="Q80" s="744"/>
      <c r="R80" s="744"/>
      <c r="S80" s="498"/>
      <c r="T80" s="498"/>
      <c r="U80" s="498"/>
      <c r="V80" s="498"/>
      <c r="W80" s="498"/>
      <c r="X80" s="745"/>
      <c r="Y80" s="745"/>
      <c r="Z80" s="745"/>
      <c r="AA80" s="753"/>
      <c r="AB80" s="753"/>
      <c r="AC80" s="753"/>
      <c r="AD80" s="498"/>
      <c r="AE80" s="498"/>
      <c r="AF80" s="498"/>
      <c r="AG80" s="498"/>
      <c r="AH80" s="498"/>
      <c r="AI80" s="498"/>
      <c r="AJ80" s="498"/>
      <c r="AK80" s="498"/>
      <c r="AL80" s="498"/>
      <c r="AM80" s="498"/>
      <c r="AN80" s="498"/>
      <c r="AO80" s="498"/>
      <c r="AP80" s="498"/>
      <c r="AQ80" s="498"/>
      <c r="AR80" s="498"/>
      <c r="AS80" s="498"/>
      <c r="AT80" s="764"/>
    </row>
    <row r="81" ht="20.1" customHeight="1" spans="2:46">
      <c r="B81" s="718" t="s">
        <v>81</v>
      </c>
      <c r="C81" s="719"/>
      <c r="D81" s="719"/>
      <c r="E81" s="720" t="s">
        <v>135</v>
      </c>
      <c r="F81" s="720"/>
      <c r="G81" s="720"/>
      <c r="H81" s="498"/>
      <c r="I81" s="498"/>
      <c r="J81" s="498"/>
      <c r="K81" s="498"/>
      <c r="L81" s="498"/>
      <c r="M81" s="498"/>
      <c r="N81" s="498"/>
      <c r="O81" s="498"/>
      <c r="P81" s="498"/>
      <c r="Q81" s="744"/>
      <c r="R81" s="744"/>
      <c r="S81" s="498"/>
      <c r="T81" s="498"/>
      <c r="U81" s="498"/>
      <c r="V81" s="498"/>
      <c r="W81" s="498"/>
      <c r="X81" s="745"/>
      <c r="Y81" s="745"/>
      <c r="Z81" s="745"/>
      <c r="AA81" s="753"/>
      <c r="AB81" s="753"/>
      <c r="AC81" s="753"/>
      <c r="AD81" s="498"/>
      <c r="AE81" s="498"/>
      <c r="AF81" s="498"/>
      <c r="AG81" s="498"/>
      <c r="AH81" s="498"/>
      <c r="AI81" s="498"/>
      <c r="AJ81" s="498"/>
      <c r="AK81" s="498"/>
      <c r="AL81" s="498"/>
      <c r="AM81" s="498"/>
      <c r="AN81" s="498"/>
      <c r="AO81" s="498"/>
      <c r="AP81" s="498"/>
      <c r="AQ81" s="498"/>
      <c r="AR81" s="498"/>
      <c r="AS81" s="498"/>
      <c r="AT81" s="764"/>
    </row>
    <row r="82" ht="20.1" customHeight="1" spans="2:46">
      <c r="B82" s="718" t="s">
        <v>81</v>
      </c>
      <c r="C82" s="719"/>
      <c r="D82" s="719"/>
      <c r="E82" s="720" t="s">
        <v>135</v>
      </c>
      <c r="F82" s="720"/>
      <c r="G82" s="720"/>
      <c r="H82" s="498"/>
      <c r="I82" s="498"/>
      <c r="J82" s="498"/>
      <c r="K82" s="498"/>
      <c r="L82" s="498"/>
      <c r="M82" s="498"/>
      <c r="N82" s="498"/>
      <c r="O82" s="498"/>
      <c r="P82" s="498"/>
      <c r="Q82" s="744"/>
      <c r="R82" s="744"/>
      <c r="S82" s="498"/>
      <c r="T82" s="498"/>
      <c r="U82" s="498"/>
      <c r="V82" s="498"/>
      <c r="W82" s="498"/>
      <c r="X82" s="745"/>
      <c r="Y82" s="745"/>
      <c r="Z82" s="745"/>
      <c r="AA82" s="753"/>
      <c r="AB82" s="753"/>
      <c r="AC82" s="753"/>
      <c r="AD82" s="498"/>
      <c r="AE82" s="498"/>
      <c r="AF82" s="498"/>
      <c r="AG82" s="498"/>
      <c r="AH82" s="498"/>
      <c r="AI82" s="498"/>
      <c r="AJ82" s="498"/>
      <c r="AK82" s="498"/>
      <c r="AL82" s="498"/>
      <c r="AM82" s="498"/>
      <c r="AN82" s="498"/>
      <c r="AO82" s="498"/>
      <c r="AP82" s="498"/>
      <c r="AQ82" s="498"/>
      <c r="AR82" s="498"/>
      <c r="AS82" s="498"/>
      <c r="AT82" s="764"/>
    </row>
    <row r="83" ht="20.1" customHeight="1" spans="2:46">
      <c r="B83" s="718" t="s">
        <v>81</v>
      </c>
      <c r="C83" s="719"/>
      <c r="D83" s="719"/>
      <c r="E83" s="720" t="s">
        <v>135</v>
      </c>
      <c r="F83" s="720"/>
      <c r="G83" s="720"/>
      <c r="H83" s="498"/>
      <c r="I83" s="498"/>
      <c r="J83" s="498"/>
      <c r="K83" s="498"/>
      <c r="L83" s="498"/>
      <c r="M83" s="498"/>
      <c r="N83" s="498"/>
      <c r="O83" s="498"/>
      <c r="P83" s="498"/>
      <c r="Q83" s="744"/>
      <c r="R83" s="744"/>
      <c r="S83" s="498"/>
      <c r="T83" s="498"/>
      <c r="U83" s="498"/>
      <c r="V83" s="498"/>
      <c r="W83" s="498"/>
      <c r="X83" s="745"/>
      <c r="Y83" s="745"/>
      <c r="Z83" s="745"/>
      <c r="AA83" s="753"/>
      <c r="AB83" s="753"/>
      <c r="AC83" s="753"/>
      <c r="AD83" s="498"/>
      <c r="AE83" s="498"/>
      <c r="AF83" s="498"/>
      <c r="AG83" s="498"/>
      <c r="AH83" s="498"/>
      <c r="AI83" s="498"/>
      <c r="AJ83" s="498"/>
      <c r="AK83" s="498"/>
      <c r="AL83" s="498"/>
      <c r="AM83" s="498"/>
      <c r="AN83" s="498"/>
      <c r="AO83" s="498"/>
      <c r="AP83" s="498"/>
      <c r="AQ83" s="498"/>
      <c r="AR83" s="498"/>
      <c r="AS83" s="498"/>
      <c r="AT83" s="764"/>
    </row>
    <row r="84" ht="20.1" customHeight="1" spans="2:46">
      <c r="B84" s="721" t="s">
        <v>81</v>
      </c>
      <c r="C84" s="722"/>
      <c r="D84" s="722"/>
      <c r="E84" s="723" t="s">
        <v>135</v>
      </c>
      <c r="F84" s="723"/>
      <c r="G84" s="723"/>
      <c r="H84" s="724"/>
      <c r="I84" s="724"/>
      <c r="J84" s="724"/>
      <c r="K84" s="724"/>
      <c r="L84" s="724"/>
      <c r="M84" s="724"/>
      <c r="N84" s="724"/>
      <c r="O84" s="724"/>
      <c r="P84" s="724"/>
      <c r="Q84" s="746"/>
      <c r="R84" s="746"/>
      <c r="S84" s="724"/>
      <c r="T84" s="724"/>
      <c r="U84" s="724"/>
      <c r="V84" s="724"/>
      <c r="W84" s="724"/>
      <c r="X84" s="747"/>
      <c r="Y84" s="747"/>
      <c r="Z84" s="747"/>
      <c r="AA84" s="754"/>
      <c r="AB84" s="754"/>
      <c r="AC84" s="754"/>
      <c r="AD84" s="724"/>
      <c r="AE84" s="724"/>
      <c r="AF84" s="724"/>
      <c r="AG84" s="724"/>
      <c r="AH84" s="724"/>
      <c r="AI84" s="724"/>
      <c r="AJ84" s="724"/>
      <c r="AK84" s="724"/>
      <c r="AL84" s="724"/>
      <c r="AM84" s="724"/>
      <c r="AN84" s="724"/>
      <c r="AO84" s="724"/>
      <c r="AP84" s="724"/>
      <c r="AQ84" s="724"/>
      <c r="AR84" s="724"/>
      <c r="AS84" s="724"/>
      <c r="AT84" s="765"/>
    </row>
    <row r="85" ht="9.6" customHeight="1" spans="2:46">
      <c r="B85" s="666"/>
      <c r="C85" s="666"/>
      <c r="D85" s="666"/>
      <c r="E85" s="666"/>
      <c r="F85" s="666"/>
      <c r="G85" s="666"/>
      <c r="H85" s="666"/>
      <c r="I85" s="666"/>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6"/>
      <c r="AL85" s="666"/>
      <c r="AM85" s="666"/>
      <c r="AN85" s="666"/>
      <c r="AO85" s="666"/>
      <c r="AP85" s="666"/>
      <c r="AQ85" s="666"/>
      <c r="AR85" s="666"/>
      <c r="AS85" s="666"/>
      <c r="AT85" s="666"/>
    </row>
    <row r="86" ht="20.1" customHeight="1"/>
    <row r="87" ht="3" customHeight="1" spans="47:47">
      <c r="AU87" s="666"/>
    </row>
    <row r="88" ht="20.25" customHeight="1"/>
  </sheetData>
  <mergeCells count="769">
    <mergeCell ref="AE2:AG2"/>
    <mergeCell ref="AH2:AT2"/>
    <mergeCell ref="AE3:AG3"/>
    <mergeCell ref="AH3:AT3"/>
    <mergeCell ref="B4:P4"/>
    <mergeCell ref="Q4:U4"/>
    <mergeCell ref="V4:Z4"/>
    <mergeCell ref="AA4:AT4"/>
    <mergeCell ref="B5:F5"/>
    <mergeCell ref="G5:P5"/>
    <mergeCell ref="AA5:AT5"/>
    <mergeCell ref="B6:F6"/>
    <mergeCell ref="G6:P6"/>
    <mergeCell ref="AA6:AE6"/>
    <mergeCell ref="AF6:AT6"/>
    <mergeCell ref="AA7:AE7"/>
    <mergeCell ref="AF7:AT7"/>
    <mergeCell ref="AA8:AT8"/>
    <mergeCell ref="G9:I9"/>
    <mergeCell ref="J9:Z9"/>
    <mergeCell ref="AD9:AF9"/>
    <mergeCell ref="AG9:AT9"/>
    <mergeCell ref="AD10:AF10"/>
    <mergeCell ref="AG10:AT10"/>
    <mergeCell ref="AD11:AF11"/>
    <mergeCell ref="AG11:AI11"/>
    <mergeCell ref="AK11:AM11"/>
    <mergeCell ref="AO11:AT11"/>
    <mergeCell ref="G12:H12"/>
    <mergeCell ref="I12:Z12"/>
    <mergeCell ref="AD12:AF12"/>
    <mergeCell ref="AG12:AI12"/>
    <mergeCell ref="AK12:AM12"/>
    <mergeCell ref="AO12:AT12"/>
    <mergeCell ref="G13:Z13"/>
    <mergeCell ref="AD13:AF13"/>
    <mergeCell ref="AG13:AI13"/>
    <mergeCell ref="AK13:AM13"/>
    <mergeCell ref="AO13:AT13"/>
    <mergeCell ref="G14:H14"/>
    <mergeCell ref="I14:P14"/>
    <mergeCell ref="Q14:R14"/>
    <mergeCell ref="S14:Z14"/>
    <mergeCell ref="AA14:AT14"/>
    <mergeCell ref="G15:H15"/>
    <mergeCell ref="I15:Z15"/>
    <mergeCell ref="AA15:AC15"/>
    <mergeCell ref="AD15:AK15"/>
    <mergeCell ref="AL15:AN15"/>
    <mergeCell ref="AO15:AT15"/>
    <mergeCell ref="B16:F16"/>
    <mergeCell ref="G16:O16"/>
    <mergeCell ref="P16:R16"/>
    <mergeCell ref="S16:Z16"/>
    <mergeCell ref="AA16:AC16"/>
    <mergeCell ref="AD16:AT16"/>
    <mergeCell ref="B17:F17"/>
    <mergeCell ref="G17:J17"/>
    <mergeCell ref="K17:O17"/>
    <mergeCell ref="P17:R17"/>
    <mergeCell ref="S17:V17"/>
    <mergeCell ref="W17:Z17"/>
    <mergeCell ref="AA17:AC17"/>
    <mergeCell ref="AD17:AT17"/>
    <mergeCell ref="B18:Z18"/>
    <mergeCell ref="AA18:AC18"/>
    <mergeCell ref="AD18:AK18"/>
    <mergeCell ref="AL18:AP18"/>
    <mergeCell ref="AQ18:AT18"/>
    <mergeCell ref="E19:P19"/>
    <mergeCell ref="Q19:T19"/>
    <mergeCell ref="AA19:AB19"/>
    <mergeCell ref="AD19:AK19"/>
    <mergeCell ref="AL19:AP19"/>
    <mergeCell ref="AQ19:AT19"/>
    <mergeCell ref="E20:H20"/>
    <mergeCell ref="I20:L20"/>
    <mergeCell ref="M20:P20"/>
    <mergeCell ref="Q20:T20"/>
    <mergeCell ref="AA20:AB20"/>
    <mergeCell ref="AD20:AK20"/>
    <mergeCell ref="AL20:AP20"/>
    <mergeCell ref="AQ20:AT20"/>
    <mergeCell ref="E21:F21"/>
    <mergeCell ref="G21:H21"/>
    <mergeCell ref="I21:J21"/>
    <mergeCell ref="K21:L21"/>
    <mergeCell ref="M21:N21"/>
    <mergeCell ref="O21:P21"/>
    <mergeCell ref="Q21:R21"/>
    <mergeCell ref="S21:T21"/>
    <mergeCell ref="AA21:AB21"/>
    <mergeCell ref="AD21:AK21"/>
    <mergeCell ref="AL21:AP21"/>
    <mergeCell ref="AQ21:AT21"/>
    <mergeCell ref="B22:D22"/>
    <mergeCell ref="E22:F22"/>
    <mergeCell ref="G22:H22"/>
    <mergeCell ref="I22:J22"/>
    <mergeCell ref="K22:L22"/>
    <mergeCell ref="M22:N22"/>
    <mergeCell ref="O22:P22"/>
    <mergeCell ref="Q22:R22"/>
    <mergeCell ref="S22:T22"/>
    <mergeCell ref="U22:V22"/>
    <mergeCell ref="W22:Z22"/>
    <mergeCell ref="AA22:AB22"/>
    <mergeCell ref="AD22:AK22"/>
    <mergeCell ref="AL22:AP22"/>
    <mergeCell ref="AQ22:AT22"/>
    <mergeCell ref="B23:D23"/>
    <mergeCell ref="E23:F23"/>
    <mergeCell ref="G23:H23"/>
    <mergeCell ref="I23:J23"/>
    <mergeCell ref="K23:L23"/>
    <mergeCell ref="M23:N23"/>
    <mergeCell ref="O23:P23"/>
    <mergeCell ref="Q23:R23"/>
    <mergeCell ref="S23:T23"/>
    <mergeCell ref="U23:V23"/>
    <mergeCell ref="W23:Z23"/>
    <mergeCell ref="AA23:AB23"/>
    <mergeCell ref="AD23:AK23"/>
    <mergeCell ref="AL23:AP23"/>
    <mergeCell ref="AQ23:AT23"/>
    <mergeCell ref="B24:D24"/>
    <mergeCell ref="E24:F24"/>
    <mergeCell ref="G24:H24"/>
    <mergeCell ref="I24:J24"/>
    <mergeCell ref="K24:L24"/>
    <mergeCell ref="M24:N24"/>
    <mergeCell ref="O24:P24"/>
    <mergeCell ref="Q24:R24"/>
    <mergeCell ref="S24:T24"/>
    <mergeCell ref="U24:V24"/>
    <mergeCell ref="W24:Z24"/>
    <mergeCell ref="AA24:AB24"/>
    <mergeCell ref="AD24:AK24"/>
    <mergeCell ref="AL24:AP24"/>
    <mergeCell ref="AQ24:AT24"/>
    <mergeCell ref="B25:D25"/>
    <mergeCell ref="E25:F25"/>
    <mergeCell ref="G25:H25"/>
    <mergeCell ref="I25:J25"/>
    <mergeCell ref="K25:L25"/>
    <mergeCell ref="M25:N25"/>
    <mergeCell ref="O25:P25"/>
    <mergeCell ref="Q25:R25"/>
    <mergeCell ref="S25:T25"/>
    <mergeCell ref="U25:V25"/>
    <mergeCell ref="W25:Z25"/>
    <mergeCell ref="AA25:AB25"/>
    <mergeCell ref="AD25:AK25"/>
    <mergeCell ref="AL25:AP25"/>
    <mergeCell ref="AQ25:AT25"/>
    <mergeCell ref="B26:D26"/>
    <mergeCell ref="E26:F26"/>
    <mergeCell ref="G26:H26"/>
    <mergeCell ref="I26:J26"/>
    <mergeCell ref="K26:L26"/>
    <mergeCell ref="M26:N26"/>
    <mergeCell ref="O26:P26"/>
    <mergeCell ref="Q26:R26"/>
    <mergeCell ref="S26:T26"/>
    <mergeCell ref="U26:V26"/>
    <mergeCell ref="W26:Z26"/>
    <mergeCell ref="AA26:AB26"/>
    <mergeCell ref="AD26:AK26"/>
    <mergeCell ref="AL26:AP26"/>
    <mergeCell ref="AQ26:AT26"/>
    <mergeCell ref="B27:D27"/>
    <mergeCell ref="E27:F27"/>
    <mergeCell ref="G27:H27"/>
    <mergeCell ref="I27:J27"/>
    <mergeCell ref="K27:L27"/>
    <mergeCell ref="M27:N27"/>
    <mergeCell ref="O27:P27"/>
    <mergeCell ref="Q27:R27"/>
    <mergeCell ref="S27:T27"/>
    <mergeCell ref="U27:V27"/>
    <mergeCell ref="W27:Z27"/>
    <mergeCell ref="AA27:AB27"/>
    <mergeCell ref="AD27:AK27"/>
    <mergeCell ref="AL27:AP27"/>
    <mergeCell ref="AQ27:AT27"/>
    <mergeCell ref="B28:D28"/>
    <mergeCell ref="E28:F28"/>
    <mergeCell ref="G28:H28"/>
    <mergeCell ref="I28:J28"/>
    <mergeCell ref="K28:L28"/>
    <mergeCell ref="M28:N28"/>
    <mergeCell ref="O28:P28"/>
    <mergeCell ref="Q28:R28"/>
    <mergeCell ref="S28:T28"/>
    <mergeCell ref="U28:V28"/>
    <mergeCell ref="W28:Z28"/>
    <mergeCell ref="AA28:AB28"/>
    <mergeCell ref="AD28:AK28"/>
    <mergeCell ref="AL28:AP28"/>
    <mergeCell ref="AQ28:AT28"/>
    <mergeCell ref="B29:D29"/>
    <mergeCell ref="E29:F29"/>
    <mergeCell ref="G29:H29"/>
    <mergeCell ref="I29:J29"/>
    <mergeCell ref="K29:L29"/>
    <mergeCell ref="M29:N29"/>
    <mergeCell ref="O29:P29"/>
    <mergeCell ref="Q29:R29"/>
    <mergeCell ref="S29:T29"/>
    <mergeCell ref="U29:V29"/>
    <mergeCell ref="W29:Z29"/>
    <mergeCell ref="AA29:AB29"/>
    <mergeCell ref="AD29:AK29"/>
    <mergeCell ref="AL29:AP29"/>
    <mergeCell ref="AQ29:AT29"/>
    <mergeCell ref="B30:D30"/>
    <mergeCell ref="E30:F30"/>
    <mergeCell ref="G30:H30"/>
    <mergeCell ref="I30:J30"/>
    <mergeCell ref="K30:L30"/>
    <mergeCell ref="M30:N30"/>
    <mergeCell ref="O30:P30"/>
    <mergeCell ref="Q30:R30"/>
    <mergeCell ref="S30:T30"/>
    <mergeCell ref="U30:V30"/>
    <mergeCell ref="W30:Z30"/>
    <mergeCell ref="AA30:AB30"/>
    <mergeCell ref="AD30:AK30"/>
    <mergeCell ref="AL30:AP30"/>
    <mergeCell ref="AQ30:AT30"/>
    <mergeCell ref="B31:D31"/>
    <mergeCell ref="E31:F31"/>
    <mergeCell ref="G31:H31"/>
    <mergeCell ref="I31:J31"/>
    <mergeCell ref="K31:L31"/>
    <mergeCell ref="M31:N31"/>
    <mergeCell ref="O31:P31"/>
    <mergeCell ref="Q31:R31"/>
    <mergeCell ref="S31:T31"/>
    <mergeCell ref="U31:V31"/>
    <mergeCell ref="W31:Z31"/>
    <mergeCell ref="AA31:AB31"/>
    <mergeCell ref="AD31:AK31"/>
    <mergeCell ref="AL31:AP31"/>
    <mergeCell ref="AQ31:AT31"/>
    <mergeCell ref="B32:D32"/>
    <mergeCell ref="E32:F32"/>
    <mergeCell ref="G32:H32"/>
    <mergeCell ref="I32:J32"/>
    <mergeCell ref="K32:L32"/>
    <mergeCell ref="M32:N32"/>
    <mergeCell ref="O32:P32"/>
    <mergeCell ref="Q32:R32"/>
    <mergeCell ref="S32:T32"/>
    <mergeCell ref="U32:V32"/>
    <mergeCell ref="W32:Z32"/>
    <mergeCell ref="AA32:AB32"/>
    <mergeCell ref="AD32:AK32"/>
    <mergeCell ref="AL32:AP32"/>
    <mergeCell ref="AQ32:AT32"/>
    <mergeCell ref="B33:D33"/>
    <mergeCell ref="E33:F33"/>
    <mergeCell ref="G33:H33"/>
    <mergeCell ref="I33:J33"/>
    <mergeCell ref="K33:L33"/>
    <mergeCell ref="M33:N33"/>
    <mergeCell ref="O33:P33"/>
    <mergeCell ref="Q33:R33"/>
    <mergeCell ref="S33:T33"/>
    <mergeCell ref="U33:V33"/>
    <mergeCell ref="W33:Z33"/>
    <mergeCell ref="AA33:AB33"/>
    <mergeCell ref="AD33:AK33"/>
    <mergeCell ref="AL33:AP33"/>
    <mergeCell ref="AQ33:AT33"/>
    <mergeCell ref="B34:D34"/>
    <mergeCell ref="E34:F34"/>
    <mergeCell ref="G34:H34"/>
    <mergeCell ref="I34:J34"/>
    <mergeCell ref="K34:L34"/>
    <mergeCell ref="M34:N34"/>
    <mergeCell ref="O34:P34"/>
    <mergeCell ref="Q34:R34"/>
    <mergeCell ref="S34:T34"/>
    <mergeCell ref="U34:V34"/>
    <mergeCell ref="W34:Z34"/>
    <mergeCell ref="AA34:AB34"/>
    <mergeCell ref="AD34:AK34"/>
    <mergeCell ref="AL34:AP34"/>
    <mergeCell ref="AQ34:AT34"/>
    <mergeCell ref="B35:D35"/>
    <mergeCell ref="E35:F35"/>
    <mergeCell ref="G35:H35"/>
    <mergeCell ref="I35:J35"/>
    <mergeCell ref="K35:L35"/>
    <mergeCell ref="M35:N35"/>
    <mergeCell ref="O35:P35"/>
    <mergeCell ref="Q35:R35"/>
    <mergeCell ref="S35:T35"/>
    <mergeCell ref="U35:V35"/>
    <mergeCell ref="W35:Z35"/>
    <mergeCell ref="AA35:AB35"/>
    <mergeCell ref="AD35:AK35"/>
    <mergeCell ref="AL35:AP35"/>
    <mergeCell ref="AQ35:AT35"/>
    <mergeCell ref="B36:AT36"/>
    <mergeCell ref="BB37:BG37"/>
    <mergeCell ref="BB40:BE40"/>
    <mergeCell ref="BF40:BG40"/>
    <mergeCell ref="B44:AG44"/>
    <mergeCell ref="AH44:AT44"/>
    <mergeCell ref="E45:N45"/>
    <mergeCell ref="O45:W45"/>
    <mergeCell ref="X45:AG45"/>
    <mergeCell ref="AH45:AM45"/>
    <mergeCell ref="AN45:AR45"/>
    <mergeCell ref="AS45:AT45"/>
    <mergeCell ref="E46:G46"/>
    <mergeCell ref="H46:J46"/>
    <mergeCell ref="K46:N46"/>
    <mergeCell ref="O46:P46"/>
    <mergeCell ref="Q46:S46"/>
    <mergeCell ref="T46:W46"/>
    <mergeCell ref="X46:Z46"/>
    <mergeCell ref="AA46:AC46"/>
    <mergeCell ref="AD46:AG46"/>
    <mergeCell ref="AH46:AT46"/>
    <mergeCell ref="B47:D47"/>
    <mergeCell ref="E47:G47"/>
    <mergeCell ref="H47:J47"/>
    <mergeCell ref="K47:N47"/>
    <mergeCell ref="O47:P47"/>
    <mergeCell ref="Q47:S47"/>
    <mergeCell ref="T47:W47"/>
    <mergeCell ref="X47:Z47"/>
    <mergeCell ref="AA47:AC47"/>
    <mergeCell ref="AD47:AG47"/>
    <mergeCell ref="AH47:AT47"/>
    <mergeCell ref="B48:D48"/>
    <mergeCell ref="E48:G48"/>
    <mergeCell ref="H48:J48"/>
    <mergeCell ref="K48:N48"/>
    <mergeCell ref="O48:P48"/>
    <mergeCell ref="Q48:S48"/>
    <mergeCell ref="T48:W48"/>
    <mergeCell ref="X48:Z48"/>
    <mergeCell ref="AA48:AC48"/>
    <mergeCell ref="AD48:AG48"/>
    <mergeCell ref="AH48:AT48"/>
    <mergeCell ref="B49:D49"/>
    <mergeCell ref="E49:G49"/>
    <mergeCell ref="H49:J49"/>
    <mergeCell ref="K49:N49"/>
    <mergeCell ref="O49:P49"/>
    <mergeCell ref="Q49:S49"/>
    <mergeCell ref="T49:W49"/>
    <mergeCell ref="X49:Z49"/>
    <mergeCell ref="AA49:AC49"/>
    <mergeCell ref="AD49:AG49"/>
    <mergeCell ref="AH49:AT49"/>
    <mergeCell ref="B50:D50"/>
    <mergeCell ref="E50:G50"/>
    <mergeCell ref="H50:J50"/>
    <mergeCell ref="K50:N50"/>
    <mergeCell ref="O50:P50"/>
    <mergeCell ref="Q50:S50"/>
    <mergeCell ref="T50:W50"/>
    <mergeCell ref="X50:Z50"/>
    <mergeCell ref="AA50:AC50"/>
    <mergeCell ref="AD50:AG50"/>
    <mergeCell ref="AH50:AT50"/>
    <mergeCell ref="B51:D51"/>
    <mergeCell ref="E51:G51"/>
    <mergeCell ref="H51:J51"/>
    <mergeCell ref="K51:N51"/>
    <mergeCell ref="O51:P51"/>
    <mergeCell ref="Q51:S51"/>
    <mergeCell ref="T51:W51"/>
    <mergeCell ref="X51:Z51"/>
    <mergeCell ref="AA51:AC51"/>
    <mergeCell ref="AD51:AG51"/>
    <mergeCell ref="AH51:AT51"/>
    <mergeCell ref="B52:D52"/>
    <mergeCell ref="E52:G52"/>
    <mergeCell ref="H52:J52"/>
    <mergeCell ref="K52:N52"/>
    <mergeCell ref="O52:P52"/>
    <mergeCell ref="Q52:S52"/>
    <mergeCell ref="T52:W52"/>
    <mergeCell ref="X52:Z52"/>
    <mergeCell ref="AA52:AC52"/>
    <mergeCell ref="AD52:AG52"/>
    <mergeCell ref="AH52:AT52"/>
    <mergeCell ref="B53:D53"/>
    <mergeCell ref="E53:G53"/>
    <mergeCell ref="H53:J53"/>
    <mergeCell ref="K53:N53"/>
    <mergeCell ref="O53:P53"/>
    <mergeCell ref="Q53:S53"/>
    <mergeCell ref="T53:W53"/>
    <mergeCell ref="X53:Z53"/>
    <mergeCell ref="AA53:AC53"/>
    <mergeCell ref="AD53:AG53"/>
    <mergeCell ref="AH53:AT53"/>
    <mergeCell ref="B54:D54"/>
    <mergeCell ref="E54:G54"/>
    <mergeCell ref="H54:J54"/>
    <mergeCell ref="K54:N54"/>
    <mergeCell ref="O54:P54"/>
    <mergeCell ref="Q54:S54"/>
    <mergeCell ref="T54:W54"/>
    <mergeCell ref="X54:Z54"/>
    <mergeCell ref="AA54:AC54"/>
    <mergeCell ref="AD54:AG54"/>
    <mergeCell ref="AH54:AT54"/>
    <mergeCell ref="B55:D55"/>
    <mergeCell ref="E55:G55"/>
    <mergeCell ref="H55:J55"/>
    <mergeCell ref="K55:N55"/>
    <mergeCell ref="O55:P55"/>
    <mergeCell ref="Q55:S55"/>
    <mergeCell ref="T55:W55"/>
    <mergeCell ref="X55:Z55"/>
    <mergeCell ref="AA55:AC55"/>
    <mergeCell ref="AD55:AG55"/>
    <mergeCell ref="AH55:AT55"/>
    <mergeCell ref="B56:D56"/>
    <mergeCell ref="E56:G56"/>
    <mergeCell ref="H56:J56"/>
    <mergeCell ref="K56:N56"/>
    <mergeCell ref="O56:P56"/>
    <mergeCell ref="Q56:S56"/>
    <mergeCell ref="T56:W56"/>
    <mergeCell ref="X56:Z56"/>
    <mergeCell ref="AA56:AC56"/>
    <mergeCell ref="AD56:AG56"/>
    <mergeCell ref="AH56:AT56"/>
    <mergeCell ref="B57:D57"/>
    <mergeCell ref="E57:G57"/>
    <mergeCell ref="H57:J57"/>
    <mergeCell ref="K57:N57"/>
    <mergeCell ref="O57:P57"/>
    <mergeCell ref="Q57:S57"/>
    <mergeCell ref="T57:W57"/>
    <mergeCell ref="X57:Z57"/>
    <mergeCell ref="AA57:AC57"/>
    <mergeCell ref="AD57:AG57"/>
    <mergeCell ref="AH57:AT57"/>
    <mergeCell ref="B58:D58"/>
    <mergeCell ref="E58:G58"/>
    <mergeCell ref="H58:J58"/>
    <mergeCell ref="K58:N58"/>
    <mergeCell ref="O58:P58"/>
    <mergeCell ref="Q58:S58"/>
    <mergeCell ref="T58:W58"/>
    <mergeCell ref="X58:Z58"/>
    <mergeCell ref="AA58:AC58"/>
    <mergeCell ref="AD58:AG58"/>
    <mergeCell ref="AH58:AT58"/>
    <mergeCell ref="B59:D59"/>
    <mergeCell ref="E59:G59"/>
    <mergeCell ref="H59:J59"/>
    <mergeCell ref="K59:N59"/>
    <mergeCell ref="O59:P59"/>
    <mergeCell ref="Q59:S59"/>
    <mergeCell ref="T59:W59"/>
    <mergeCell ref="X59:Z59"/>
    <mergeCell ref="AA59:AC59"/>
    <mergeCell ref="AD59:AG59"/>
    <mergeCell ref="AH59:AT59"/>
    <mergeCell ref="B60:D60"/>
    <mergeCell ref="E60:G60"/>
    <mergeCell ref="H60:J60"/>
    <mergeCell ref="K60:N60"/>
    <mergeCell ref="O60:P60"/>
    <mergeCell ref="Q60:S60"/>
    <mergeCell ref="T60:W60"/>
    <mergeCell ref="X60:Z60"/>
    <mergeCell ref="AA60:AC60"/>
    <mergeCell ref="AD60:AG60"/>
    <mergeCell ref="AH60:AT60"/>
    <mergeCell ref="B61:D61"/>
    <mergeCell ref="E61:G61"/>
    <mergeCell ref="H61:J61"/>
    <mergeCell ref="K61:N61"/>
    <mergeCell ref="O61:P61"/>
    <mergeCell ref="Q61:S61"/>
    <mergeCell ref="T61:W61"/>
    <mergeCell ref="X61:Z61"/>
    <mergeCell ref="AA61:AC61"/>
    <mergeCell ref="AD61:AG61"/>
    <mergeCell ref="AH61:AT61"/>
    <mergeCell ref="B62:D62"/>
    <mergeCell ref="E62:G62"/>
    <mergeCell ref="H62:J62"/>
    <mergeCell ref="K62:N62"/>
    <mergeCell ref="O62:P62"/>
    <mergeCell ref="Q62:S62"/>
    <mergeCell ref="T62:W62"/>
    <mergeCell ref="X62:Z62"/>
    <mergeCell ref="AA62:AC62"/>
    <mergeCell ref="AD62:AG62"/>
    <mergeCell ref="AH62:AT62"/>
    <mergeCell ref="B63:W63"/>
    <mergeCell ref="X63:AT63"/>
    <mergeCell ref="B64:D64"/>
    <mergeCell ref="E64:G64"/>
    <mergeCell ref="H64:L64"/>
    <mergeCell ref="M64:P64"/>
    <mergeCell ref="Q64:R64"/>
    <mergeCell ref="S64:W64"/>
    <mergeCell ref="X64:Z64"/>
    <mergeCell ref="AA64:AC64"/>
    <mergeCell ref="AD64:AH64"/>
    <mergeCell ref="AI64:AL64"/>
    <mergeCell ref="AM64:AO64"/>
    <mergeCell ref="AP64:AT64"/>
    <mergeCell ref="B65:D65"/>
    <mergeCell ref="E65:G65"/>
    <mergeCell ref="H65:L65"/>
    <mergeCell ref="M65:P65"/>
    <mergeCell ref="Q65:R65"/>
    <mergeCell ref="S65:W65"/>
    <mergeCell ref="X65:Z65"/>
    <mergeCell ref="AA65:AC65"/>
    <mergeCell ref="AD65:AH65"/>
    <mergeCell ref="AI65:AL65"/>
    <mergeCell ref="AM65:AO65"/>
    <mergeCell ref="AP65:AT65"/>
    <mergeCell ref="B66:D66"/>
    <mergeCell ref="E66:G66"/>
    <mergeCell ref="H66:L66"/>
    <mergeCell ref="M66:P66"/>
    <mergeCell ref="Q66:R66"/>
    <mergeCell ref="S66:W66"/>
    <mergeCell ref="X66:Z66"/>
    <mergeCell ref="AA66:AC66"/>
    <mergeCell ref="AD66:AH66"/>
    <mergeCell ref="AI66:AL66"/>
    <mergeCell ref="AM66:AO66"/>
    <mergeCell ref="AP66:AT66"/>
    <mergeCell ref="B67:D67"/>
    <mergeCell ref="E67:G67"/>
    <mergeCell ref="H67:L67"/>
    <mergeCell ref="M67:P67"/>
    <mergeCell ref="Q67:R67"/>
    <mergeCell ref="S67:W67"/>
    <mergeCell ref="X67:Z67"/>
    <mergeCell ref="AA67:AC67"/>
    <mergeCell ref="AD67:AH67"/>
    <mergeCell ref="AI67:AL67"/>
    <mergeCell ref="AM67:AO67"/>
    <mergeCell ref="AP67:AT67"/>
    <mergeCell ref="B68:D68"/>
    <mergeCell ref="E68:G68"/>
    <mergeCell ref="H68:L68"/>
    <mergeCell ref="M68:P68"/>
    <mergeCell ref="Q68:R68"/>
    <mergeCell ref="S68:W68"/>
    <mergeCell ref="X68:Z68"/>
    <mergeCell ref="AA68:AC68"/>
    <mergeCell ref="AD68:AH68"/>
    <mergeCell ref="AI68:AL68"/>
    <mergeCell ref="AM68:AO68"/>
    <mergeCell ref="AP68:AT68"/>
    <mergeCell ref="B69:D69"/>
    <mergeCell ref="E69:G69"/>
    <mergeCell ref="H69:L69"/>
    <mergeCell ref="M69:P69"/>
    <mergeCell ref="Q69:R69"/>
    <mergeCell ref="S69:W69"/>
    <mergeCell ref="X69:Z69"/>
    <mergeCell ref="AA69:AC69"/>
    <mergeCell ref="AD69:AH69"/>
    <mergeCell ref="AI69:AL69"/>
    <mergeCell ref="AM69:AO69"/>
    <mergeCell ref="AP69:AT69"/>
    <mergeCell ref="B70:D70"/>
    <mergeCell ref="E70:G70"/>
    <mergeCell ref="H70:L70"/>
    <mergeCell ref="M70:P70"/>
    <mergeCell ref="Q70:R70"/>
    <mergeCell ref="S70:W70"/>
    <mergeCell ref="X70:Z70"/>
    <mergeCell ref="AA70:AC70"/>
    <mergeCell ref="AD70:AH70"/>
    <mergeCell ref="AI70:AL70"/>
    <mergeCell ref="AM70:AO70"/>
    <mergeCell ref="AP70:AT70"/>
    <mergeCell ref="B71:D71"/>
    <mergeCell ref="E71:G71"/>
    <mergeCell ref="H71:L71"/>
    <mergeCell ref="M71:P71"/>
    <mergeCell ref="Q71:R71"/>
    <mergeCell ref="S71:W71"/>
    <mergeCell ref="X71:Z71"/>
    <mergeCell ref="AA71:AC71"/>
    <mergeCell ref="AD71:AH71"/>
    <mergeCell ref="AI71:AL71"/>
    <mergeCell ref="AM71:AO71"/>
    <mergeCell ref="AP71:AT71"/>
    <mergeCell ref="B72:D72"/>
    <mergeCell ref="E72:G72"/>
    <mergeCell ref="H72:L72"/>
    <mergeCell ref="M72:P72"/>
    <mergeCell ref="Q72:R72"/>
    <mergeCell ref="S72:W72"/>
    <mergeCell ref="X72:Z72"/>
    <mergeCell ref="AA72:AC72"/>
    <mergeCell ref="AD72:AH72"/>
    <mergeCell ref="AI72:AL72"/>
    <mergeCell ref="AM72:AO72"/>
    <mergeCell ref="AP72:AT72"/>
    <mergeCell ref="B73:D73"/>
    <mergeCell ref="E73:G73"/>
    <mergeCell ref="H73:L73"/>
    <mergeCell ref="M73:P73"/>
    <mergeCell ref="Q73:R73"/>
    <mergeCell ref="S73:W73"/>
    <mergeCell ref="X73:Z73"/>
    <mergeCell ref="AA73:AC73"/>
    <mergeCell ref="AD73:AH73"/>
    <mergeCell ref="AI73:AL73"/>
    <mergeCell ref="AM73:AO73"/>
    <mergeCell ref="AP73:AT73"/>
    <mergeCell ref="B74:D74"/>
    <mergeCell ref="E74:G74"/>
    <mergeCell ref="H74:L74"/>
    <mergeCell ref="M74:P74"/>
    <mergeCell ref="Q74:R74"/>
    <mergeCell ref="S74:W74"/>
    <mergeCell ref="X74:Z74"/>
    <mergeCell ref="AA74:AC74"/>
    <mergeCell ref="AD74:AH74"/>
    <mergeCell ref="AI74:AL74"/>
    <mergeCell ref="AM74:AO74"/>
    <mergeCell ref="AP74:AT74"/>
    <mergeCell ref="B75:D75"/>
    <mergeCell ref="E75:G75"/>
    <mergeCell ref="H75:L75"/>
    <mergeCell ref="M75:P75"/>
    <mergeCell ref="Q75:R75"/>
    <mergeCell ref="S75:W75"/>
    <mergeCell ref="X75:Z75"/>
    <mergeCell ref="AA75:AC75"/>
    <mergeCell ref="AD75:AH75"/>
    <mergeCell ref="AI75:AL75"/>
    <mergeCell ref="AM75:AO75"/>
    <mergeCell ref="AP75:AT75"/>
    <mergeCell ref="B76:D76"/>
    <mergeCell ref="E76:G76"/>
    <mergeCell ref="H76:L76"/>
    <mergeCell ref="M76:P76"/>
    <mergeCell ref="Q76:R76"/>
    <mergeCell ref="S76:W76"/>
    <mergeCell ref="X76:Z76"/>
    <mergeCell ref="AA76:AC76"/>
    <mergeCell ref="AD76:AH76"/>
    <mergeCell ref="AI76:AL76"/>
    <mergeCell ref="AM76:AO76"/>
    <mergeCell ref="AP76:AT76"/>
    <mergeCell ref="B77:AT77"/>
    <mergeCell ref="B78:D78"/>
    <mergeCell ref="E78:G78"/>
    <mergeCell ref="H78:L78"/>
    <mergeCell ref="M78:P78"/>
    <mergeCell ref="Q78:R78"/>
    <mergeCell ref="S78:W78"/>
    <mergeCell ref="X78:Z78"/>
    <mergeCell ref="AA78:AC78"/>
    <mergeCell ref="AD78:AH78"/>
    <mergeCell ref="AI78:AL78"/>
    <mergeCell ref="AM78:AO78"/>
    <mergeCell ref="AP78:AT78"/>
    <mergeCell ref="B79:D79"/>
    <mergeCell ref="E79:G79"/>
    <mergeCell ref="H79:L79"/>
    <mergeCell ref="M79:P79"/>
    <mergeCell ref="Q79:R79"/>
    <mergeCell ref="S79:W79"/>
    <mergeCell ref="X79:Z79"/>
    <mergeCell ref="AA79:AC79"/>
    <mergeCell ref="AD79:AH79"/>
    <mergeCell ref="AI79:AL79"/>
    <mergeCell ref="AM79:AO79"/>
    <mergeCell ref="AP79:AT79"/>
    <mergeCell ref="B80:D80"/>
    <mergeCell ref="E80:G80"/>
    <mergeCell ref="H80:L80"/>
    <mergeCell ref="M80:P80"/>
    <mergeCell ref="Q80:R80"/>
    <mergeCell ref="S80:W80"/>
    <mergeCell ref="X80:Z80"/>
    <mergeCell ref="AA80:AC80"/>
    <mergeCell ref="AD80:AH80"/>
    <mergeCell ref="AI80:AL80"/>
    <mergeCell ref="AM80:AO80"/>
    <mergeCell ref="AP80:AT80"/>
    <mergeCell ref="B81:D81"/>
    <mergeCell ref="E81:G81"/>
    <mergeCell ref="H81:L81"/>
    <mergeCell ref="M81:P81"/>
    <mergeCell ref="Q81:R81"/>
    <mergeCell ref="S81:W81"/>
    <mergeCell ref="X81:Z81"/>
    <mergeCell ref="AA81:AC81"/>
    <mergeCell ref="AD81:AH81"/>
    <mergeCell ref="AI81:AL81"/>
    <mergeCell ref="AM81:AO81"/>
    <mergeCell ref="AP81:AT81"/>
    <mergeCell ref="B82:D82"/>
    <mergeCell ref="E82:G82"/>
    <mergeCell ref="H82:L82"/>
    <mergeCell ref="M82:P82"/>
    <mergeCell ref="Q82:R82"/>
    <mergeCell ref="S82:W82"/>
    <mergeCell ref="X82:Z82"/>
    <mergeCell ref="AA82:AC82"/>
    <mergeCell ref="AD82:AH82"/>
    <mergeCell ref="AI82:AL82"/>
    <mergeCell ref="AM82:AO82"/>
    <mergeCell ref="AP82:AT82"/>
    <mergeCell ref="B83:D83"/>
    <mergeCell ref="E83:G83"/>
    <mergeCell ref="H83:L83"/>
    <mergeCell ref="M83:P83"/>
    <mergeCell ref="Q83:R83"/>
    <mergeCell ref="S83:W83"/>
    <mergeCell ref="X83:Z83"/>
    <mergeCell ref="AA83:AC83"/>
    <mergeCell ref="AD83:AH83"/>
    <mergeCell ref="AI83:AL83"/>
    <mergeCell ref="AM83:AO83"/>
    <mergeCell ref="AP83:AT83"/>
    <mergeCell ref="B84:D84"/>
    <mergeCell ref="E84:G84"/>
    <mergeCell ref="H84:L84"/>
    <mergeCell ref="M84:P84"/>
    <mergeCell ref="Q84:R84"/>
    <mergeCell ref="S84:W84"/>
    <mergeCell ref="X84:Z84"/>
    <mergeCell ref="AA84:AC84"/>
    <mergeCell ref="AD84:AH84"/>
    <mergeCell ref="AI84:AL84"/>
    <mergeCell ref="AM84:AO84"/>
    <mergeCell ref="AP84:AT84"/>
    <mergeCell ref="P7:P8"/>
    <mergeCell ref="U5:U6"/>
    <mergeCell ref="Z5:Z6"/>
    <mergeCell ref="B2:AC3"/>
    <mergeCell ref="B9:F11"/>
    <mergeCell ref="Q5:T6"/>
    <mergeCell ref="V5:Y6"/>
    <mergeCell ref="AA9:AC13"/>
    <mergeCell ref="G10:Z11"/>
    <mergeCell ref="B14:F15"/>
    <mergeCell ref="B19:D21"/>
    <mergeCell ref="U19:V21"/>
    <mergeCell ref="W19:Z21"/>
    <mergeCell ref="B45:D46"/>
    <mergeCell ref="B12:F13"/>
    <mergeCell ref="B7:F8"/>
    <mergeCell ref="G7:J8"/>
    <mergeCell ref="K7:M8"/>
    <mergeCell ref="Q7:S8"/>
    <mergeCell ref="N7:O8"/>
    <mergeCell ref="T7:U8"/>
    <mergeCell ref="W7:X8"/>
    <mergeCell ref="Y7:Z8"/>
  </mergeCells>
  <dataValidations count="4">
    <dataValidation type="list" allowBlank="1" showInputMessage="1" showErrorMessage="1" sqref="AA19:AB19">
      <formula1>$B$22:$B$26</formula1>
    </dataValidation>
    <dataValidation type="list" allowBlank="1" showInputMessage="1" showErrorMessage="1" sqref="AD36:AK36 AD40:AK43">
      <formula1>$AZ$16:$AZ$30</formula1>
    </dataValidation>
    <dataValidation type="list" allowBlank="1" showInputMessage="1" showErrorMessage="1" sqref="AC19:AC35">
      <formula1>$BE$18:$BE$20</formula1>
    </dataValidation>
    <dataValidation type="list" allowBlank="1" showInputMessage="1" showErrorMessage="1" sqref="AD19:AK35">
      <formula1>$AZ$18:$AZ$35</formula1>
    </dataValidation>
  </dataValidations>
  <printOptions horizontalCentered="1" verticalCentered="1"/>
  <pageMargins left="0.393700787401575" right="0.196850393700787" top="0.118110236220472" bottom="0.078740157480315" header="0" footer="0.196850393700787"/>
  <pageSetup paperSize="9" scale="97" fitToHeight="0" orientation="portrait" horizontalDpi="600" verticalDpi="600"/>
  <headerFooter/>
  <rowBreaks count="2" manualBreakCount="2">
    <brk id="43" max="46" man="1"/>
    <brk id="87" max="4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6:AP48"/>
  <sheetViews>
    <sheetView view="pageBreakPreview" zoomScaleNormal="100" workbookViewId="0">
      <selection activeCell="D9" sqref="D9:K10"/>
    </sheetView>
  </sheetViews>
  <sheetFormatPr defaultColWidth="8.88888888888889" defaultRowHeight="13.2"/>
  <cols>
    <col min="1" max="1" width="6.22222222222222" style="325" customWidth="1"/>
    <col min="2" max="11" width="8.88888888888889" style="325"/>
    <col min="12" max="12" width="6.66666666666667" style="325" customWidth="1"/>
    <col min="13" max="13" width="8.88888888888889" style="325"/>
    <col min="14" max="15" width="8.88888888888889" style="325" hidden="1" customWidth="1"/>
    <col min="16" max="16384" width="8.88888888888889" style="325"/>
  </cols>
  <sheetData>
    <row r="6" s="324" customFormat="1" ht="24" customHeight="1" spans="2:33">
      <c r="B6" s="326"/>
      <c r="C6" s="327"/>
      <c r="D6" s="328"/>
      <c r="E6" s="329"/>
      <c r="F6" s="329"/>
      <c r="G6" s="329"/>
      <c r="H6" s="330"/>
      <c r="I6" s="330"/>
      <c r="J6" s="330"/>
      <c r="K6" s="330"/>
      <c r="L6" s="368"/>
      <c r="M6" s="346"/>
      <c r="N6" s="346"/>
      <c r="O6" s="346"/>
      <c r="P6" s="346"/>
      <c r="Q6" s="346"/>
      <c r="R6" s="346"/>
      <c r="S6" s="346"/>
      <c r="T6" s="346"/>
      <c r="U6" s="346"/>
      <c r="V6" s="346"/>
      <c r="W6" s="346"/>
      <c r="X6" s="346"/>
      <c r="Y6" s="346"/>
      <c r="Z6" s="346"/>
      <c r="AA6" s="346"/>
      <c r="AB6" s="346"/>
      <c r="AC6" s="346"/>
      <c r="AD6" s="346"/>
      <c r="AE6" s="346"/>
      <c r="AF6" s="346"/>
      <c r="AG6" s="346"/>
    </row>
    <row r="7" s="324" customFormat="1" ht="15" customHeight="1" spans="2:33">
      <c r="B7" s="331" t="s">
        <v>4</v>
      </c>
      <c r="C7" s="332"/>
      <c r="D7" s="333" t="str">
        <f>IF(出場申込書!E8="","",出場申込書!E8)</f>
        <v/>
      </c>
      <c r="E7" s="333"/>
      <c r="F7" s="333"/>
      <c r="G7" s="333"/>
      <c r="H7" s="333"/>
      <c r="I7" s="333"/>
      <c r="J7" s="333"/>
      <c r="K7" s="369"/>
      <c r="L7" s="370"/>
      <c r="M7" s="370"/>
      <c r="N7" s="370"/>
      <c r="O7" s="370"/>
      <c r="P7" s="370"/>
      <c r="Q7" s="370"/>
      <c r="R7" s="370"/>
      <c r="S7" s="370"/>
      <c r="T7" s="370"/>
      <c r="U7" s="370"/>
      <c r="V7" s="370"/>
      <c r="W7" s="370"/>
      <c r="X7" s="370"/>
      <c r="Y7" s="370"/>
      <c r="Z7" s="370"/>
      <c r="AA7" s="370"/>
      <c r="AB7" s="370"/>
      <c r="AC7" s="385"/>
      <c r="AD7" s="385"/>
      <c r="AE7" s="386"/>
      <c r="AF7" s="386"/>
      <c r="AG7" s="386"/>
    </row>
    <row r="8" s="324" customFormat="1" ht="15" customHeight="1" spans="2:33">
      <c r="B8" s="334"/>
      <c r="C8" s="335"/>
      <c r="D8" s="336"/>
      <c r="E8" s="336"/>
      <c r="F8" s="336"/>
      <c r="G8" s="336"/>
      <c r="H8" s="336"/>
      <c r="I8" s="336"/>
      <c r="J8" s="336"/>
      <c r="K8" s="371"/>
      <c r="L8" s="370"/>
      <c r="M8" s="370"/>
      <c r="N8" s="370"/>
      <c r="O8" s="370"/>
      <c r="P8" s="370"/>
      <c r="Q8" s="370"/>
      <c r="R8" s="370"/>
      <c r="S8" s="370"/>
      <c r="T8" s="370"/>
      <c r="U8" s="370"/>
      <c r="V8" s="370"/>
      <c r="W8" s="370"/>
      <c r="X8" s="370"/>
      <c r="Y8" s="370"/>
      <c r="Z8" s="370"/>
      <c r="AA8" s="370"/>
      <c r="AB8" s="370"/>
      <c r="AC8" s="385"/>
      <c r="AD8" s="385"/>
      <c r="AE8" s="386"/>
      <c r="AF8" s="386"/>
      <c r="AG8" s="386"/>
    </row>
    <row r="9" s="324" customFormat="1" ht="15" customHeight="1" spans="2:33">
      <c r="B9" s="337" t="s">
        <v>238</v>
      </c>
      <c r="C9" s="338"/>
      <c r="D9" s="339" t="str">
        <f>IF(宿泊・食事!I12="","",宿泊・食事!I12)</f>
        <v/>
      </c>
      <c r="E9" s="339"/>
      <c r="F9" s="339"/>
      <c r="G9" s="339"/>
      <c r="H9" s="339"/>
      <c r="I9" s="339"/>
      <c r="J9" s="339"/>
      <c r="K9" s="372"/>
      <c r="L9" s="373"/>
      <c r="M9" s="373"/>
      <c r="N9" s="373"/>
      <c r="O9" s="373"/>
      <c r="P9" s="373"/>
      <c r="Q9" s="373"/>
      <c r="R9" s="373"/>
      <c r="S9" s="373"/>
      <c r="T9" s="373"/>
      <c r="U9" s="373"/>
      <c r="V9" s="373"/>
      <c r="W9" s="373"/>
      <c r="X9" s="373"/>
      <c r="Y9" s="373"/>
      <c r="Z9" s="373"/>
      <c r="AA9" s="373"/>
      <c r="AB9" s="373"/>
      <c r="AC9" s="387"/>
      <c r="AD9" s="387"/>
      <c r="AE9" s="388"/>
      <c r="AF9" s="388"/>
      <c r="AG9" s="388"/>
    </row>
    <row r="10" s="324" customFormat="1" ht="15" customHeight="1" spans="2:33">
      <c r="B10" s="340"/>
      <c r="C10" s="341"/>
      <c r="D10" s="336"/>
      <c r="E10" s="336"/>
      <c r="F10" s="336"/>
      <c r="G10" s="336"/>
      <c r="H10" s="336"/>
      <c r="I10" s="336"/>
      <c r="J10" s="336"/>
      <c r="K10" s="371"/>
      <c r="L10" s="373"/>
      <c r="M10" s="373"/>
      <c r="N10" s="373"/>
      <c r="O10" s="373"/>
      <c r="P10" s="373"/>
      <c r="Q10" s="373"/>
      <c r="R10" s="373"/>
      <c r="S10" s="373"/>
      <c r="T10" s="373"/>
      <c r="U10" s="373"/>
      <c r="V10" s="373"/>
      <c r="W10" s="373"/>
      <c r="X10" s="373"/>
      <c r="Y10" s="373"/>
      <c r="Z10" s="373"/>
      <c r="AA10" s="373"/>
      <c r="AB10" s="373"/>
      <c r="AC10" s="387"/>
      <c r="AD10" s="387"/>
      <c r="AE10" s="388"/>
      <c r="AF10" s="388"/>
      <c r="AG10" s="388"/>
    </row>
    <row r="11" s="324" customFormat="1" ht="15" customHeight="1" spans="2:33">
      <c r="B11" s="334" t="s">
        <v>239</v>
      </c>
      <c r="C11" s="335"/>
      <c r="D11" s="342" t="str">
        <f>IF(宿泊・食事!U12="","",宿泊・食事!U12)</f>
        <v/>
      </c>
      <c r="E11" s="342"/>
      <c r="F11" s="342"/>
      <c r="G11" s="342"/>
      <c r="H11" s="342"/>
      <c r="I11" s="342"/>
      <c r="J11" s="342"/>
      <c r="K11" s="374"/>
      <c r="L11" s="370"/>
      <c r="M11" s="370"/>
      <c r="N11" s="370"/>
      <c r="O11" s="370"/>
      <c r="P11" s="370"/>
      <c r="Q11" s="370"/>
      <c r="R11" s="370"/>
      <c r="S11" s="370"/>
      <c r="T11" s="370"/>
      <c r="U11" s="370"/>
      <c r="V11" s="370"/>
      <c r="W11" s="370"/>
      <c r="X11" s="370"/>
      <c r="Y11" s="370"/>
      <c r="Z11" s="370"/>
      <c r="AA11" s="370"/>
      <c r="AB11" s="370"/>
      <c r="AC11" s="385"/>
      <c r="AD11" s="385"/>
      <c r="AE11" s="386"/>
      <c r="AF11" s="386"/>
      <c r="AG11" s="386"/>
    </row>
    <row r="12" s="324" customFormat="1" ht="15" customHeight="1" spans="2:33">
      <c r="B12" s="343"/>
      <c r="C12" s="344"/>
      <c r="D12" s="345"/>
      <c r="E12" s="345"/>
      <c r="F12" s="345"/>
      <c r="G12" s="345"/>
      <c r="H12" s="345"/>
      <c r="I12" s="345"/>
      <c r="J12" s="345"/>
      <c r="K12" s="375"/>
      <c r="L12" s="370"/>
      <c r="M12" s="370"/>
      <c r="N12" s="370"/>
      <c r="O12" s="370"/>
      <c r="P12" s="370"/>
      <c r="Q12" s="370"/>
      <c r="R12" s="370"/>
      <c r="S12" s="370"/>
      <c r="T12" s="370"/>
      <c r="U12" s="370"/>
      <c r="V12" s="370"/>
      <c r="W12" s="370"/>
      <c r="X12" s="370"/>
      <c r="Y12" s="370"/>
      <c r="Z12" s="370"/>
      <c r="AA12" s="370"/>
      <c r="AB12" s="370"/>
      <c r="AC12" s="385"/>
      <c r="AD12" s="385"/>
      <c r="AE12" s="386"/>
      <c r="AF12" s="386"/>
      <c r="AG12" s="386"/>
    </row>
    <row r="13" s="324" customFormat="1" ht="12.95" customHeight="1" spans="1:32">
      <c r="A13" s="346"/>
      <c r="B13" s="346"/>
      <c r="C13" s="347"/>
      <c r="D13" s="347"/>
      <c r="E13" s="348"/>
      <c r="F13" s="349"/>
      <c r="G13" s="350"/>
      <c r="H13" s="350"/>
      <c r="I13" s="348"/>
      <c r="J13" s="376"/>
      <c r="K13" s="377"/>
      <c r="L13" s="377"/>
      <c r="M13" s="346"/>
      <c r="N13" s="346"/>
      <c r="O13" s="377"/>
      <c r="P13" s="377"/>
      <c r="Q13" s="346"/>
      <c r="R13" s="346"/>
      <c r="S13" s="377"/>
      <c r="T13" s="377"/>
      <c r="U13" s="346"/>
      <c r="V13" s="346"/>
      <c r="W13" s="377"/>
      <c r="X13" s="377"/>
      <c r="Y13" s="324"/>
      <c r="Z13" s="324"/>
      <c r="AA13" s="377"/>
      <c r="AB13" s="377"/>
      <c r="AC13" s="324"/>
      <c r="AD13" s="324"/>
      <c r="AE13" s="377"/>
      <c r="AF13" s="377"/>
    </row>
    <row r="14" s="324" customFormat="1" ht="25.5" customHeight="1" spans="1:30">
      <c r="A14" s="351"/>
      <c r="B14" s="352" t="s">
        <v>240</v>
      </c>
      <c r="C14" s="352"/>
      <c r="D14" s="352"/>
      <c r="E14" s="352"/>
      <c r="F14" s="352"/>
      <c r="G14" s="352"/>
      <c r="H14" s="352"/>
      <c r="I14" s="352"/>
      <c r="J14" s="352"/>
      <c r="K14" s="352"/>
      <c r="L14" s="351"/>
      <c r="M14" s="351"/>
      <c r="N14" s="351"/>
      <c r="O14" s="351"/>
      <c r="P14" s="351"/>
      <c r="Q14" s="351"/>
      <c r="R14" s="351"/>
      <c r="S14" s="351"/>
      <c r="T14" s="351"/>
      <c r="U14" s="351"/>
      <c r="V14" s="351"/>
      <c r="W14" s="351"/>
      <c r="X14" s="351"/>
      <c r="Y14" s="351"/>
      <c r="Z14" s="351"/>
      <c r="AA14" s="351"/>
      <c r="AB14" s="351"/>
      <c r="AC14" s="346"/>
      <c r="AD14" s="346"/>
    </row>
    <row r="15" s="324" customFormat="1" ht="21" customHeight="1" spans="2:33">
      <c r="B15" s="351"/>
      <c r="C15" s="352" t="s">
        <v>241</v>
      </c>
      <c r="D15" s="352"/>
      <c r="E15" s="352"/>
      <c r="F15" s="352"/>
      <c r="G15" s="352"/>
      <c r="H15" s="352"/>
      <c r="I15" s="352"/>
      <c r="J15" s="352"/>
      <c r="K15" s="367"/>
      <c r="L15" s="367"/>
      <c r="M15" s="378"/>
      <c r="N15" s="378"/>
      <c r="O15" s="378"/>
      <c r="P15" s="378"/>
      <c r="Q15" s="378"/>
      <c r="R15" s="378"/>
      <c r="S15" s="378"/>
      <c r="T15" s="346"/>
      <c r="U15" s="346"/>
      <c r="V15" s="346"/>
      <c r="W15" s="346"/>
      <c r="X15" s="346"/>
      <c r="Y15" s="346"/>
      <c r="Z15" s="346"/>
      <c r="AA15" s="346"/>
      <c r="AB15" s="346"/>
      <c r="AC15" s="346"/>
      <c r="AD15" s="346"/>
      <c r="AE15" s="346"/>
      <c r="AF15" s="346"/>
      <c r="AG15" s="346"/>
    </row>
    <row r="16" s="324" customFormat="1" ht="13.5" customHeight="1" spans="1:34">
      <c r="A16" s="346"/>
      <c r="B16" s="346"/>
      <c r="C16" s="353">
        <v>46060</v>
      </c>
      <c r="D16" s="354"/>
      <c r="E16" s="355"/>
      <c r="F16" s="356" t="s">
        <v>159</v>
      </c>
      <c r="G16" s="353">
        <v>46061</v>
      </c>
      <c r="H16" s="354"/>
      <c r="I16" s="355"/>
      <c r="J16" s="379" t="s">
        <v>159</v>
      </c>
      <c r="K16" s="377"/>
      <c r="L16" s="377"/>
      <c r="M16" s="346"/>
      <c r="N16" s="380"/>
      <c r="O16" s="377"/>
      <c r="P16" s="377"/>
      <c r="Q16" s="346"/>
      <c r="R16" s="380"/>
      <c r="S16" s="377"/>
      <c r="T16" s="377"/>
      <c r="U16" s="346"/>
      <c r="V16" s="380"/>
      <c r="W16" s="377"/>
      <c r="X16" s="377"/>
      <c r="Y16" s="324"/>
      <c r="Z16" s="389"/>
      <c r="AA16" s="377"/>
      <c r="AB16" s="377"/>
      <c r="AC16" s="324"/>
      <c r="AD16" s="389"/>
      <c r="AE16" s="377"/>
      <c r="AF16" s="377"/>
      <c r="AG16" s="324"/>
      <c r="AH16" s="389"/>
    </row>
    <row r="17" s="324" customFormat="1" ht="12.95" customHeight="1" spans="1:34">
      <c r="A17" s="346"/>
      <c r="B17" s="346"/>
      <c r="C17" s="357"/>
      <c r="D17" s="358"/>
      <c r="E17" s="359"/>
      <c r="F17" s="360"/>
      <c r="G17" s="357"/>
      <c r="H17" s="358"/>
      <c r="I17" s="359"/>
      <c r="J17" s="381"/>
      <c r="K17" s="377"/>
      <c r="L17" s="377"/>
      <c r="M17" s="346"/>
      <c r="N17" s="380"/>
      <c r="O17" s="377"/>
      <c r="P17" s="377"/>
      <c r="Q17" s="346"/>
      <c r="R17" s="380"/>
      <c r="S17" s="377"/>
      <c r="T17" s="377"/>
      <c r="U17" s="346"/>
      <c r="V17" s="380"/>
      <c r="W17" s="377"/>
      <c r="X17" s="377"/>
      <c r="Y17" s="324"/>
      <c r="Z17" s="389"/>
      <c r="AA17" s="377"/>
      <c r="AB17" s="377"/>
      <c r="AC17" s="324"/>
      <c r="AD17" s="389"/>
      <c r="AE17" s="377"/>
      <c r="AF17" s="377"/>
      <c r="AG17" s="324"/>
      <c r="AH17" s="389"/>
    </row>
    <row r="18" s="324" customFormat="1" ht="12.95" customHeight="1" spans="1:32">
      <c r="A18" s="346"/>
      <c r="B18" s="346"/>
      <c r="C18" s="357"/>
      <c r="D18" s="358"/>
      <c r="E18" s="361"/>
      <c r="F18" s="362" t="s">
        <v>242</v>
      </c>
      <c r="G18" s="357"/>
      <c r="H18" s="358"/>
      <c r="I18" s="361"/>
      <c r="J18" s="382" t="s">
        <v>242</v>
      </c>
      <c r="K18" s="377"/>
      <c r="L18" s="377"/>
      <c r="M18" s="346"/>
      <c r="N18" s="346"/>
      <c r="O18" s="377"/>
      <c r="P18" s="377"/>
      <c r="Q18" s="346"/>
      <c r="R18" s="346"/>
      <c r="S18" s="377"/>
      <c r="T18" s="377"/>
      <c r="U18" s="346"/>
      <c r="V18" s="346"/>
      <c r="W18" s="377"/>
      <c r="X18" s="377"/>
      <c r="Y18" s="324"/>
      <c r="Z18" s="324"/>
      <c r="AA18" s="377"/>
      <c r="AB18" s="377"/>
      <c r="AC18" s="324"/>
      <c r="AD18" s="324"/>
      <c r="AE18" s="377"/>
      <c r="AF18" s="377"/>
    </row>
    <row r="19" s="324" customFormat="1" ht="12.95" customHeight="1" spans="1:32">
      <c r="A19" s="346"/>
      <c r="B19" s="346"/>
      <c r="C19" s="363"/>
      <c r="D19" s="364"/>
      <c r="E19" s="365"/>
      <c r="F19" s="366"/>
      <c r="G19" s="363"/>
      <c r="H19" s="364"/>
      <c r="I19" s="365"/>
      <c r="J19" s="383"/>
      <c r="K19" s="377"/>
      <c r="L19" s="377"/>
      <c r="M19" s="346"/>
      <c r="N19" s="346"/>
      <c r="O19" s="377"/>
      <c r="P19" s="377"/>
      <c r="Q19" s="346"/>
      <c r="R19" s="346"/>
      <c r="S19" s="377"/>
      <c r="T19" s="377"/>
      <c r="U19" s="346"/>
      <c r="V19" s="346"/>
      <c r="W19" s="377"/>
      <c r="X19" s="377"/>
      <c r="Y19" s="324"/>
      <c r="Z19" s="324"/>
      <c r="AA19" s="377"/>
      <c r="AB19" s="377"/>
      <c r="AC19" s="324"/>
      <c r="AD19" s="324"/>
      <c r="AE19" s="377"/>
      <c r="AF19" s="377"/>
    </row>
    <row r="20" s="324" customFormat="1" ht="21" customHeight="1" spans="2:33">
      <c r="B20" s="351"/>
      <c r="C20" s="351"/>
      <c r="D20" s="367"/>
      <c r="E20" s="367"/>
      <c r="F20" s="367"/>
      <c r="G20" s="367"/>
      <c r="H20" s="367"/>
      <c r="I20" s="367"/>
      <c r="J20" s="367"/>
      <c r="K20" s="367"/>
      <c r="L20" s="367"/>
      <c r="M20" s="378"/>
      <c r="N20" s="378"/>
      <c r="O20" s="378"/>
      <c r="P20" s="378"/>
      <c r="Q20" s="378"/>
      <c r="R20" s="378"/>
      <c r="S20" s="378"/>
      <c r="T20" s="346"/>
      <c r="U20" s="346"/>
      <c r="V20" s="346"/>
      <c r="W20" s="346"/>
      <c r="X20" s="346"/>
      <c r="Y20" s="346"/>
      <c r="Z20" s="346"/>
      <c r="AA20" s="346"/>
      <c r="AB20" s="346"/>
      <c r="AC20" s="346"/>
      <c r="AD20" s="346"/>
      <c r="AE20" s="346"/>
      <c r="AF20" s="346"/>
      <c r="AG20" s="346"/>
    </row>
    <row r="22" spans="14:15">
      <c r="N22" s="325">
        <v>1</v>
      </c>
      <c r="O22" s="325">
        <v>600</v>
      </c>
    </row>
    <row r="23" spans="14:15">
      <c r="N23" s="325">
        <v>2</v>
      </c>
      <c r="O23" s="325">
        <v>700</v>
      </c>
    </row>
    <row r="24" spans="14:15">
      <c r="N24" s="325">
        <v>3</v>
      </c>
      <c r="O24" s="325">
        <v>680</v>
      </c>
    </row>
    <row r="25" spans="14:15">
      <c r="N25" s="325">
        <v>4</v>
      </c>
      <c r="O25" s="325">
        <v>990</v>
      </c>
    </row>
    <row r="26" spans="14:15">
      <c r="N26" s="325">
        <v>5</v>
      </c>
      <c r="O26" s="325">
        <v>680</v>
      </c>
    </row>
    <row r="27" spans="14:15">
      <c r="N27" s="325">
        <v>6</v>
      </c>
      <c r="O27" s="325">
        <v>680</v>
      </c>
    </row>
    <row r="28" spans="14:15">
      <c r="N28" s="325">
        <v>7</v>
      </c>
      <c r="O28" s="325">
        <v>680</v>
      </c>
    </row>
    <row r="46" ht="14.4" spans="15:42">
      <c r="O46" s="384"/>
      <c r="P46" s="384"/>
      <c r="Q46" s="384"/>
      <c r="R46" s="384"/>
      <c r="S46" s="384"/>
      <c r="T46" s="384"/>
      <c r="U46" s="384"/>
      <c r="V46" s="384"/>
      <c r="W46" s="384"/>
      <c r="X46" s="384"/>
      <c r="Y46" s="384"/>
      <c r="Z46" s="384"/>
      <c r="AA46" s="384"/>
      <c r="AB46" s="384"/>
      <c r="AC46" s="384"/>
      <c r="AD46" s="384"/>
      <c r="AE46" s="384"/>
      <c r="AF46" s="384"/>
      <c r="AG46" s="384"/>
      <c r="AH46" s="384"/>
      <c r="AI46" s="384"/>
      <c r="AJ46" s="384"/>
      <c r="AK46" s="384"/>
      <c r="AL46" s="384"/>
      <c r="AM46" s="384"/>
      <c r="AN46" s="384"/>
      <c r="AO46" s="384"/>
      <c r="AP46" s="384"/>
    </row>
    <row r="48" ht="7" customHeight="1"/>
  </sheetData>
  <sheetProtection password="DD93" sheet="1" objects="1"/>
  <mergeCells count="18">
    <mergeCell ref="B14:K14"/>
    <mergeCell ref="C15:J15"/>
    <mergeCell ref="E16:E17"/>
    <mergeCell ref="E18:E19"/>
    <mergeCell ref="F16:F17"/>
    <mergeCell ref="F18:F19"/>
    <mergeCell ref="I16:I17"/>
    <mergeCell ref="I18:I19"/>
    <mergeCell ref="J16:J17"/>
    <mergeCell ref="J18:J19"/>
    <mergeCell ref="C16:D19"/>
    <mergeCell ref="G16:H19"/>
    <mergeCell ref="B7:C8"/>
    <mergeCell ref="B9:C10"/>
    <mergeCell ref="B11:C12"/>
    <mergeCell ref="D11:K12"/>
    <mergeCell ref="D9:K10"/>
    <mergeCell ref="D7:K8"/>
  </mergeCells>
  <printOptions horizontalCentered="1" verticalCentered="1"/>
  <pageMargins left="0.196527777777778" right="0.196527777777778" top="0.196527777777778" bottom="0.196527777777778" header="0.5" footer="0.5"/>
  <pageSetup paperSize="9" orientation="portrait" horizont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4"/>
  <sheetViews>
    <sheetView view="pageBreakPreview" zoomScale="126" zoomScaleNormal="100" workbookViewId="0">
      <selection activeCell="A47" sqref="A47:B48"/>
    </sheetView>
  </sheetViews>
  <sheetFormatPr defaultColWidth="9" defaultRowHeight="13.2"/>
  <cols>
    <col min="1" max="2" width="9.62962962962963" style="181" customWidth="1"/>
    <col min="3" max="6" width="4.87962962962963" style="181" customWidth="1"/>
    <col min="7" max="8" width="6.87962962962963" style="181" customWidth="1"/>
    <col min="9" max="12" width="3.87962962962963" style="181" customWidth="1"/>
    <col min="13" max="15" width="4.87962962962963" style="181" customWidth="1"/>
    <col min="16" max="19" width="3.87962962962963" style="181" customWidth="1"/>
    <col min="20" max="16384" width="9" style="181"/>
  </cols>
  <sheetData>
    <row r="1" ht="17.1" customHeight="1" spans="1:19">
      <c r="A1" s="182" t="s">
        <v>243</v>
      </c>
      <c r="B1" s="182"/>
      <c r="C1" s="182"/>
      <c r="D1" s="182"/>
      <c r="E1" s="182"/>
      <c r="F1" s="182"/>
      <c r="G1" s="182"/>
      <c r="H1" s="182"/>
      <c r="I1" s="182"/>
      <c r="J1" s="182"/>
      <c r="K1" s="182"/>
      <c r="L1" s="182"/>
      <c r="M1" s="182"/>
      <c r="N1" s="182"/>
      <c r="O1" s="182"/>
      <c r="P1" s="182"/>
      <c r="Q1" s="182"/>
      <c r="R1" s="182"/>
      <c r="S1" s="182"/>
    </row>
    <row r="2" spans="9:19">
      <c r="I2" s="274" t="s">
        <v>244</v>
      </c>
      <c r="J2" s="274"/>
      <c r="K2" s="274"/>
      <c r="L2" s="274"/>
      <c r="M2" s="275"/>
      <c r="N2" s="275"/>
      <c r="O2" s="274" t="s">
        <v>70</v>
      </c>
      <c r="P2" s="276"/>
      <c r="Q2" s="274" t="s">
        <v>71</v>
      </c>
      <c r="R2" s="276"/>
      <c r="S2" s="274" t="s">
        <v>72</v>
      </c>
    </row>
    <row r="3" ht="20.1" customHeight="1" spans="1:19">
      <c r="A3" s="183" t="s">
        <v>245</v>
      </c>
      <c r="B3" s="183"/>
      <c r="C3" s="183"/>
      <c r="D3" s="183"/>
      <c r="E3" s="183"/>
      <c r="F3" s="183"/>
      <c r="G3" s="183"/>
      <c r="H3" s="183"/>
      <c r="I3" s="183"/>
      <c r="J3" s="183"/>
      <c r="K3" s="183"/>
      <c r="L3" s="183"/>
      <c r="M3" s="183"/>
      <c r="N3" s="183"/>
      <c r="O3" s="183"/>
      <c r="P3" s="183"/>
      <c r="Q3" s="183"/>
      <c r="R3" s="183"/>
      <c r="S3" s="183"/>
    </row>
    <row r="4" ht="12" customHeight="1" spans="1:19">
      <c r="A4" s="184" t="s">
        <v>246</v>
      </c>
      <c r="B4" s="184"/>
      <c r="C4" s="184"/>
      <c r="D4" s="184"/>
      <c r="E4" s="184"/>
      <c r="F4" s="184"/>
      <c r="G4" s="184"/>
      <c r="H4" s="184"/>
      <c r="I4" s="184"/>
      <c r="J4" s="184"/>
      <c r="K4" s="184"/>
      <c r="L4" s="184"/>
      <c r="M4" s="184"/>
      <c r="N4" s="184"/>
      <c r="O4" s="184"/>
      <c r="P4" s="184"/>
      <c r="Q4" s="184"/>
      <c r="R4" s="184"/>
      <c r="S4" s="184"/>
    </row>
    <row r="5" ht="12.6" customHeight="1" spans="1:19">
      <c r="A5" s="185" t="s">
        <v>247</v>
      </c>
      <c r="B5" s="185"/>
      <c r="C5" s="185"/>
      <c r="D5" s="185"/>
      <c r="E5" s="185"/>
      <c r="F5" s="185"/>
      <c r="G5" s="185"/>
      <c r="H5" s="185"/>
      <c r="I5" s="185"/>
      <c r="J5" s="185"/>
      <c r="K5" s="185"/>
      <c r="L5" s="185"/>
      <c r="M5" s="185"/>
      <c r="N5" s="185"/>
      <c r="O5" s="185"/>
      <c r="P5" s="185"/>
      <c r="Q5" s="185"/>
      <c r="R5" s="185"/>
      <c r="S5" s="185"/>
    </row>
    <row r="6" ht="12.6" customHeight="1" spans="1:19">
      <c r="A6" s="186" t="s">
        <v>248</v>
      </c>
      <c r="B6" s="186"/>
      <c r="C6" s="186"/>
      <c r="D6" s="186"/>
      <c r="E6" s="186"/>
      <c r="F6" s="186"/>
      <c r="G6" s="186"/>
      <c r="H6" s="186"/>
      <c r="I6" s="186"/>
      <c r="J6" s="186"/>
      <c r="K6" s="186"/>
      <c r="L6" s="186"/>
      <c r="M6" s="186"/>
      <c r="N6" s="186"/>
      <c r="O6" s="186"/>
      <c r="P6" s="186"/>
      <c r="Q6" s="186"/>
      <c r="R6" s="186"/>
      <c r="S6" s="186"/>
    </row>
    <row r="7" ht="12.6" customHeight="1" spans="1:19">
      <c r="A7" s="185" t="s">
        <v>249</v>
      </c>
      <c r="B7" s="185"/>
      <c r="C7" s="185"/>
      <c r="D7" s="185"/>
      <c r="E7" s="185"/>
      <c r="F7" s="185"/>
      <c r="G7" s="185"/>
      <c r="H7" s="185"/>
      <c r="I7" s="185"/>
      <c r="J7" s="185"/>
      <c r="K7" s="185"/>
      <c r="L7" s="185"/>
      <c r="M7" s="185"/>
      <c r="N7" s="185"/>
      <c r="O7" s="185"/>
      <c r="P7" s="185"/>
      <c r="Q7" s="185"/>
      <c r="R7" s="185"/>
      <c r="S7" s="185"/>
    </row>
    <row r="8" ht="12.6" customHeight="1" spans="1:19">
      <c r="A8" s="185" t="s">
        <v>250</v>
      </c>
      <c r="B8" s="185"/>
      <c r="C8" s="185"/>
      <c r="D8" s="185"/>
      <c r="E8" s="185"/>
      <c r="F8" s="185"/>
      <c r="G8" s="185"/>
      <c r="H8" s="185"/>
      <c r="I8" s="185"/>
      <c r="J8" s="185"/>
      <c r="K8" s="185"/>
      <c r="L8" s="185"/>
      <c r="M8" s="185"/>
      <c r="N8" s="185"/>
      <c r="O8" s="185"/>
      <c r="P8" s="185"/>
      <c r="Q8" s="185"/>
      <c r="R8" s="185"/>
      <c r="S8" s="185"/>
    </row>
    <row r="9" ht="12.6" customHeight="1" spans="1:19">
      <c r="A9" s="185" t="s">
        <v>251</v>
      </c>
      <c r="B9" s="185"/>
      <c r="C9" s="185"/>
      <c r="D9" s="185"/>
      <c r="E9" s="185"/>
      <c r="F9" s="185"/>
      <c r="G9" s="185"/>
      <c r="H9" s="185"/>
      <c r="I9" s="185"/>
      <c r="J9" s="185"/>
      <c r="K9" s="185"/>
      <c r="L9" s="185"/>
      <c r="M9" s="185"/>
      <c r="N9" s="185"/>
      <c r="O9" s="185"/>
      <c r="P9" s="185"/>
      <c r="Q9" s="185"/>
      <c r="R9" s="185"/>
      <c r="S9" s="185"/>
    </row>
    <row r="10" ht="8.45" customHeight="1" spans="1:19">
      <c r="A10" s="185"/>
      <c r="B10" s="185"/>
      <c r="C10" s="185"/>
      <c r="D10" s="185"/>
      <c r="E10" s="185"/>
      <c r="F10" s="185"/>
      <c r="G10" s="185"/>
      <c r="H10" s="185"/>
      <c r="I10" s="185"/>
      <c r="J10" s="185"/>
      <c r="K10" s="185"/>
      <c r="L10" s="185"/>
      <c r="M10" s="185"/>
      <c r="N10" s="185"/>
      <c r="O10" s="185"/>
      <c r="P10" s="185"/>
      <c r="Q10" s="185"/>
      <c r="R10" s="185"/>
      <c r="S10" s="185"/>
    </row>
    <row r="11" ht="17.45" customHeight="1" spans="1:19">
      <c r="A11" s="187" t="s">
        <v>252</v>
      </c>
      <c r="B11" s="188"/>
      <c r="C11" s="189" t="s">
        <v>253</v>
      </c>
      <c r="D11" s="190"/>
      <c r="E11" s="190"/>
      <c r="F11" s="190"/>
      <c r="G11" s="190"/>
      <c r="H11" s="190"/>
      <c r="I11" s="190"/>
      <c r="J11" s="190"/>
      <c r="K11" s="190"/>
      <c r="L11" s="190"/>
      <c r="M11" s="190"/>
      <c r="N11" s="190"/>
      <c r="O11" s="190"/>
      <c r="P11" s="190"/>
      <c r="Q11" s="190"/>
      <c r="R11" s="190"/>
      <c r="S11" s="307"/>
    </row>
    <row r="12" ht="16.7" customHeight="1" spans="1:19">
      <c r="A12" s="191" t="s">
        <v>8</v>
      </c>
      <c r="B12" s="192"/>
      <c r="C12" s="193"/>
      <c r="D12" s="194"/>
      <c r="E12" s="194"/>
      <c r="F12" s="194"/>
      <c r="G12" s="194"/>
      <c r="H12" s="195" t="s">
        <v>254</v>
      </c>
      <c r="I12" s="277"/>
      <c r="J12" s="277"/>
      <c r="K12" s="278"/>
      <c r="L12" s="279"/>
      <c r="M12" s="279"/>
      <c r="N12" s="279"/>
      <c r="O12" s="279"/>
      <c r="P12" s="279"/>
      <c r="Q12" s="279"/>
      <c r="R12" s="279"/>
      <c r="S12" s="308"/>
    </row>
    <row r="13" ht="16.7" customHeight="1" spans="1:19">
      <c r="A13" s="196" t="s">
        <v>34</v>
      </c>
      <c r="B13" s="197"/>
      <c r="C13" s="198"/>
      <c r="D13" s="199"/>
      <c r="E13" s="199"/>
      <c r="F13" s="199"/>
      <c r="G13" s="199"/>
      <c r="H13" s="200" t="s">
        <v>255</v>
      </c>
      <c r="I13" s="280"/>
      <c r="J13" s="280"/>
      <c r="K13" s="281"/>
      <c r="L13" s="282"/>
      <c r="M13" s="280" t="s">
        <v>70</v>
      </c>
      <c r="N13" s="283"/>
      <c r="O13" s="280" t="s">
        <v>256</v>
      </c>
      <c r="P13" s="199"/>
      <c r="Q13" s="199"/>
      <c r="R13" s="199"/>
      <c r="S13" s="309" t="s">
        <v>257</v>
      </c>
    </row>
    <row r="14" ht="16.7" customHeight="1" spans="1:19">
      <c r="A14" s="201" t="s">
        <v>258</v>
      </c>
      <c r="B14" s="202"/>
      <c r="C14" s="203"/>
      <c r="D14" s="204"/>
      <c r="E14" s="204"/>
      <c r="F14" s="204"/>
      <c r="G14" s="204"/>
      <c r="H14" s="205" t="s">
        <v>259</v>
      </c>
      <c r="I14" s="284"/>
      <c r="J14" s="284"/>
      <c r="K14" s="202"/>
      <c r="L14" s="203"/>
      <c r="M14" s="204"/>
      <c r="N14" s="204"/>
      <c r="O14" s="204"/>
      <c r="P14" s="204"/>
      <c r="Q14" s="204"/>
      <c r="R14" s="204"/>
      <c r="S14" s="310"/>
    </row>
    <row r="15" ht="16.7" customHeight="1" spans="1:19">
      <c r="A15" s="206" t="s">
        <v>260</v>
      </c>
      <c r="B15" s="207"/>
      <c r="C15" s="208"/>
      <c r="D15" s="209"/>
      <c r="E15" s="209"/>
      <c r="F15" s="209"/>
      <c r="G15" s="209"/>
      <c r="H15" s="210" t="s">
        <v>261</v>
      </c>
      <c r="I15" s="285"/>
      <c r="J15" s="285"/>
      <c r="K15" s="207"/>
      <c r="L15" s="208"/>
      <c r="M15" s="209"/>
      <c r="N15" s="209"/>
      <c r="O15" s="209"/>
      <c r="P15" s="209"/>
      <c r="Q15" s="209"/>
      <c r="R15" s="209"/>
      <c r="S15" s="311"/>
    </row>
    <row r="16" spans="1:19">
      <c r="A16" s="211" t="s">
        <v>262</v>
      </c>
      <c r="B16" s="211"/>
      <c r="C16" s="211"/>
      <c r="D16" s="211"/>
      <c r="E16" s="211"/>
      <c r="F16" s="211"/>
      <c r="G16" s="211"/>
      <c r="H16" s="211"/>
      <c r="I16" s="211"/>
      <c r="J16" s="211"/>
      <c r="K16" s="211"/>
      <c r="L16" s="211"/>
      <c r="M16" s="211"/>
      <c r="N16" s="211"/>
      <c r="O16" s="211"/>
      <c r="P16" s="211"/>
      <c r="Q16" s="211"/>
      <c r="R16" s="211"/>
      <c r="S16" s="211"/>
    </row>
    <row r="17" ht="24.6" customHeight="1" spans="1:19">
      <c r="A17" s="212" t="s">
        <v>263</v>
      </c>
      <c r="B17" s="212"/>
      <c r="C17" s="212"/>
      <c r="D17" s="212"/>
      <c r="E17" s="212"/>
      <c r="F17" s="212"/>
      <c r="G17" s="212"/>
      <c r="H17" s="212"/>
      <c r="I17" s="212"/>
      <c r="J17" s="212"/>
      <c r="K17" s="212"/>
      <c r="L17" s="212"/>
      <c r="M17" s="212"/>
      <c r="N17" s="212"/>
      <c r="O17" s="212"/>
      <c r="P17" s="212"/>
      <c r="Q17" s="212"/>
      <c r="R17" s="212"/>
      <c r="S17" s="212"/>
    </row>
    <row r="18" ht="28.7" customHeight="1" spans="1:19">
      <c r="A18" s="213" t="s">
        <v>264</v>
      </c>
      <c r="B18" s="214"/>
      <c r="C18" s="215" t="s">
        <v>265</v>
      </c>
      <c r="D18" s="216"/>
      <c r="E18" s="216"/>
      <c r="F18" s="217"/>
      <c r="G18" s="213" t="s">
        <v>266</v>
      </c>
      <c r="H18" s="218"/>
      <c r="I18" s="214"/>
      <c r="J18" s="286" t="s">
        <v>267</v>
      </c>
      <c r="K18" s="286"/>
      <c r="L18" s="286"/>
      <c r="M18" s="287"/>
      <c r="N18" s="287"/>
      <c r="O18" s="287"/>
      <c r="P18" s="287"/>
      <c r="Q18" s="287"/>
      <c r="R18" s="287"/>
      <c r="S18" s="287"/>
    </row>
    <row r="19" ht="20.45" customHeight="1" spans="1:19">
      <c r="A19" s="219"/>
      <c r="B19" s="220"/>
      <c r="C19" s="221"/>
      <c r="D19" s="222"/>
      <c r="E19" s="222"/>
      <c r="F19" s="223"/>
      <c r="G19" s="221"/>
      <c r="H19" s="222"/>
      <c r="I19" s="223"/>
      <c r="J19" s="288" t="s">
        <v>268</v>
      </c>
      <c r="K19" s="289"/>
      <c r="L19" s="289"/>
      <c r="M19" s="289"/>
      <c r="N19" s="289"/>
      <c r="O19" s="289"/>
      <c r="P19" s="289"/>
      <c r="Q19" s="289"/>
      <c r="R19" s="289"/>
      <c r="S19" s="289"/>
    </row>
    <row r="20" ht="28.35" customHeight="1" spans="1:19">
      <c r="A20" s="224" t="s">
        <v>269</v>
      </c>
      <c r="B20" s="225"/>
      <c r="C20" s="225"/>
      <c r="D20" s="225"/>
      <c r="E20" s="225"/>
      <c r="F20" s="225"/>
      <c r="G20" s="225"/>
      <c r="H20" s="225"/>
      <c r="I20" s="225"/>
      <c r="J20" s="225"/>
      <c r="K20" s="225"/>
      <c r="L20" s="225"/>
      <c r="M20" s="225"/>
      <c r="N20" s="225"/>
      <c r="O20" s="225"/>
      <c r="P20" s="225"/>
      <c r="Q20" s="225"/>
      <c r="R20" s="225"/>
      <c r="S20" s="225"/>
    </row>
    <row r="21" ht="64.35" customHeight="1" spans="1:19">
      <c r="A21" s="226" t="s">
        <v>270</v>
      </c>
      <c r="B21" s="227"/>
      <c r="C21" s="227"/>
      <c r="D21" s="227"/>
      <c r="E21" s="227"/>
      <c r="F21" s="227"/>
      <c r="G21" s="227"/>
      <c r="H21" s="227"/>
      <c r="I21" s="227"/>
      <c r="J21" s="290"/>
      <c r="K21" s="291" t="s">
        <v>271</v>
      </c>
      <c r="L21" s="292"/>
      <c r="M21" s="292"/>
      <c r="N21" s="292"/>
      <c r="O21" s="292"/>
      <c r="P21" s="292"/>
      <c r="Q21" s="292"/>
      <c r="R21" s="292"/>
      <c r="S21" s="312"/>
    </row>
    <row r="22" ht="15.15" spans="1:19">
      <c r="A22" s="228"/>
      <c r="B22" s="229"/>
      <c r="C22" s="230"/>
      <c r="D22" s="230"/>
      <c r="E22" s="230"/>
      <c r="F22" s="230"/>
      <c r="G22" s="230"/>
      <c r="H22" s="230"/>
      <c r="I22" s="230"/>
      <c r="J22" s="230"/>
      <c r="K22" s="230"/>
      <c r="L22" s="230"/>
      <c r="M22" s="230"/>
      <c r="N22" s="230"/>
      <c r="O22" s="230"/>
      <c r="P22" s="230"/>
      <c r="Q22" s="230"/>
      <c r="R22" s="230"/>
      <c r="S22" s="230"/>
    </row>
    <row r="23" ht="25.35" customHeight="1" spans="1:19">
      <c r="A23" s="231" t="s">
        <v>272</v>
      </c>
      <c r="B23" s="232"/>
      <c r="C23" s="233" t="s">
        <v>273</v>
      </c>
      <c r="D23" s="234"/>
      <c r="E23" s="234"/>
      <c r="F23" s="235"/>
      <c r="G23" s="236" t="s">
        <v>274</v>
      </c>
      <c r="H23" s="237"/>
      <c r="I23" s="237"/>
      <c r="J23" s="237"/>
      <c r="K23" s="237"/>
      <c r="L23" s="237"/>
      <c r="M23" s="237"/>
      <c r="N23" s="237"/>
      <c r="O23" s="237"/>
      <c r="P23" s="237"/>
      <c r="Q23" s="237"/>
      <c r="R23" s="237"/>
      <c r="S23" s="313"/>
    </row>
    <row r="24" ht="10.35" customHeight="1" spans="1:19">
      <c r="A24" s="238" t="s">
        <v>275</v>
      </c>
      <c r="B24" s="239"/>
      <c r="C24" s="240" t="s">
        <v>276</v>
      </c>
      <c r="D24" s="241" t="s">
        <v>277</v>
      </c>
      <c r="E24" s="241" t="s">
        <v>278</v>
      </c>
      <c r="F24" s="241" t="s">
        <v>279</v>
      </c>
      <c r="G24" s="242" t="s">
        <v>280</v>
      </c>
      <c r="H24" s="243"/>
      <c r="I24" s="293" t="s">
        <v>281</v>
      </c>
      <c r="J24" s="294"/>
      <c r="K24" s="293" t="s">
        <v>282</v>
      </c>
      <c r="L24" s="294"/>
      <c r="M24" s="242" t="s">
        <v>283</v>
      </c>
      <c r="N24" s="295"/>
      <c r="O24" s="243"/>
      <c r="P24" s="293" t="s">
        <v>281</v>
      </c>
      <c r="Q24" s="294"/>
      <c r="R24" s="293" t="s">
        <v>282</v>
      </c>
      <c r="S24" s="314"/>
    </row>
    <row r="25" ht="10.35" customHeight="1" spans="1:19">
      <c r="A25" s="244"/>
      <c r="B25" s="230"/>
      <c r="C25" s="245"/>
      <c r="D25" s="246"/>
      <c r="E25" s="246"/>
      <c r="F25" s="246"/>
      <c r="G25" s="247" t="s">
        <v>284</v>
      </c>
      <c r="H25" s="248"/>
      <c r="I25" s="253" t="s">
        <v>281</v>
      </c>
      <c r="J25" s="296"/>
      <c r="K25" s="253" t="s">
        <v>282</v>
      </c>
      <c r="L25" s="296"/>
      <c r="M25" s="253" t="s">
        <v>285</v>
      </c>
      <c r="N25" s="297"/>
      <c r="O25" s="254"/>
      <c r="P25" s="253" t="s">
        <v>281</v>
      </c>
      <c r="Q25" s="296"/>
      <c r="R25" s="253" t="s">
        <v>282</v>
      </c>
      <c r="S25" s="315"/>
    </row>
    <row r="26" ht="10.35" customHeight="1" spans="1:19">
      <c r="A26" s="244"/>
      <c r="B26" s="230"/>
      <c r="C26" s="249"/>
      <c r="D26" s="250"/>
      <c r="E26" s="250"/>
      <c r="F26" s="250"/>
      <c r="G26" s="251" t="s">
        <v>286</v>
      </c>
      <c r="H26" s="252"/>
      <c r="I26" s="298" t="s">
        <v>287</v>
      </c>
      <c r="J26" s="299"/>
      <c r="K26" s="298" t="s">
        <v>288</v>
      </c>
      <c r="L26" s="299"/>
      <c r="M26" s="251"/>
      <c r="N26" s="300"/>
      <c r="O26" s="252"/>
      <c r="P26" s="298"/>
      <c r="Q26" s="316"/>
      <c r="R26" s="298"/>
      <c r="S26" s="317"/>
    </row>
    <row r="27" ht="10.35" customHeight="1" spans="1:19">
      <c r="A27" s="238" t="s">
        <v>289</v>
      </c>
      <c r="B27" s="239"/>
      <c r="C27" s="240" t="s">
        <v>276</v>
      </c>
      <c r="D27" s="241" t="s">
        <v>277</v>
      </c>
      <c r="E27" s="241" t="s">
        <v>278</v>
      </c>
      <c r="F27" s="241" t="s">
        <v>279</v>
      </c>
      <c r="G27" s="242" t="s">
        <v>290</v>
      </c>
      <c r="H27" s="243"/>
      <c r="I27" s="293" t="s">
        <v>281</v>
      </c>
      <c r="J27" s="294"/>
      <c r="K27" s="293" t="s">
        <v>282</v>
      </c>
      <c r="L27" s="294"/>
      <c r="M27" s="242" t="s">
        <v>291</v>
      </c>
      <c r="N27" s="295"/>
      <c r="O27" s="243"/>
      <c r="P27" s="293" t="s">
        <v>281</v>
      </c>
      <c r="Q27" s="294"/>
      <c r="R27" s="293" t="s">
        <v>282</v>
      </c>
      <c r="S27" s="314"/>
    </row>
    <row r="28" ht="10.35" customHeight="1" spans="1:19">
      <c r="A28" s="244"/>
      <c r="B28" s="230"/>
      <c r="C28" s="245"/>
      <c r="D28" s="246"/>
      <c r="E28" s="246"/>
      <c r="F28" s="246"/>
      <c r="G28" s="253" t="s">
        <v>283</v>
      </c>
      <c r="H28" s="254"/>
      <c r="I28" s="253" t="s">
        <v>281</v>
      </c>
      <c r="J28" s="296"/>
      <c r="K28" s="253" t="s">
        <v>282</v>
      </c>
      <c r="L28" s="296"/>
      <c r="M28" s="253" t="s">
        <v>292</v>
      </c>
      <c r="N28" s="297"/>
      <c r="O28" s="254"/>
      <c r="P28" s="253" t="s">
        <v>281</v>
      </c>
      <c r="Q28" s="296"/>
      <c r="R28" s="253" t="s">
        <v>282</v>
      </c>
      <c r="S28" s="315"/>
    </row>
    <row r="29" ht="10.35" customHeight="1" spans="1:19">
      <c r="A29" s="255"/>
      <c r="B29" s="256"/>
      <c r="C29" s="249"/>
      <c r="D29" s="250"/>
      <c r="E29" s="250"/>
      <c r="F29" s="250"/>
      <c r="G29" s="257" t="s">
        <v>286</v>
      </c>
      <c r="H29" s="258"/>
      <c r="I29" s="298" t="s">
        <v>287</v>
      </c>
      <c r="J29" s="299"/>
      <c r="K29" s="298" t="s">
        <v>288</v>
      </c>
      <c r="L29" s="301"/>
      <c r="M29" s="251"/>
      <c r="N29" s="300"/>
      <c r="O29" s="252"/>
      <c r="P29" s="302"/>
      <c r="Q29" s="318"/>
      <c r="R29" s="302"/>
      <c r="S29" s="319"/>
    </row>
    <row r="30" ht="10.35" customHeight="1" spans="1:19">
      <c r="A30" s="238" t="s">
        <v>293</v>
      </c>
      <c r="B30" s="239"/>
      <c r="C30" s="240" t="s">
        <v>276</v>
      </c>
      <c r="D30" s="241" t="s">
        <v>277</v>
      </c>
      <c r="E30" s="241" t="s">
        <v>278</v>
      </c>
      <c r="F30" s="241" t="s">
        <v>279</v>
      </c>
      <c r="G30" s="242" t="s">
        <v>294</v>
      </c>
      <c r="H30" s="243"/>
      <c r="I30" s="293" t="s">
        <v>281</v>
      </c>
      <c r="J30" s="294"/>
      <c r="K30" s="293" t="s">
        <v>282</v>
      </c>
      <c r="L30" s="294"/>
      <c r="M30" s="242" t="s">
        <v>295</v>
      </c>
      <c r="N30" s="295"/>
      <c r="O30" s="243"/>
      <c r="P30" s="293" t="s">
        <v>281</v>
      </c>
      <c r="Q30" s="294"/>
      <c r="R30" s="293" t="s">
        <v>282</v>
      </c>
      <c r="S30" s="314"/>
    </row>
    <row r="31" ht="10.35" customHeight="1" spans="1:19">
      <c r="A31" s="244"/>
      <c r="B31" s="230"/>
      <c r="C31" s="245"/>
      <c r="D31" s="246"/>
      <c r="E31" s="246"/>
      <c r="F31" s="246"/>
      <c r="G31" s="247" t="s">
        <v>296</v>
      </c>
      <c r="H31" s="248"/>
      <c r="I31" s="253" t="s">
        <v>281</v>
      </c>
      <c r="J31" s="296"/>
      <c r="K31" s="253" t="s">
        <v>282</v>
      </c>
      <c r="L31" s="296"/>
      <c r="M31" s="253" t="s">
        <v>297</v>
      </c>
      <c r="N31" s="297"/>
      <c r="O31" s="254"/>
      <c r="P31" s="253" t="s">
        <v>281</v>
      </c>
      <c r="Q31" s="296"/>
      <c r="R31" s="253" t="s">
        <v>282</v>
      </c>
      <c r="S31" s="315"/>
    </row>
    <row r="32" ht="10.35" customHeight="1" spans="1:19">
      <c r="A32" s="255"/>
      <c r="B32" s="256"/>
      <c r="C32" s="249"/>
      <c r="D32" s="250"/>
      <c r="E32" s="250"/>
      <c r="F32" s="250"/>
      <c r="G32" s="251" t="s">
        <v>286</v>
      </c>
      <c r="H32" s="252"/>
      <c r="I32" s="298" t="s">
        <v>287</v>
      </c>
      <c r="J32" s="299"/>
      <c r="K32" s="298" t="s">
        <v>288</v>
      </c>
      <c r="L32" s="301"/>
      <c r="M32" s="251"/>
      <c r="N32" s="300"/>
      <c r="O32" s="252"/>
      <c r="P32" s="302"/>
      <c r="Q32" s="318"/>
      <c r="R32" s="302"/>
      <c r="S32" s="319"/>
    </row>
    <row r="33" ht="13.35" customHeight="1" spans="1:19">
      <c r="A33" s="238" t="s">
        <v>298</v>
      </c>
      <c r="B33" s="239"/>
      <c r="C33" s="240" t="s">
        <v>276</v>
      </c>
      <c r="D33" s="241" t="s">
        <v>277</v>
      </c>
      <c r="E33" s="241" t="s">
        <v>278</v>
      </c>
      <c r="F33" s="241" t="s">
        <v>279</v>
      </c>
      <c r="G33" s="242" t="s">
        <v>299</v>
      </c>
      <c r="H33" s="243"/>
      <c r="I33" s="293" t="s">
        <v>281</v>
      </c>
      <c r="J33" s="294"/>
      <c r="K33" s="293" t="s">
        <v>282</v>
      </c>
      <c r="L33" s="294"/>
      <c r="M33" s="242" t="s">
        <v>300</v>
      </c>
      <c r="N33" s="295"/>
      <c r="O33" s="243"/>
      <c r="P33" s="293" t="s">
        <v>281</v>
      </c>
      <c r="Q33" s="294"/>
      <c r="R33" s="293" t="s">
        <v>282</v>
      </c>
      <c r="S33" s="314"/>
    </row>
    <row r="34" ht="13.35" customHeight="1" spans="1:19">
      <c r="A34" s="244"/>
      <c r="B34" s="230"/>
      <c r="C34" s="259"/>
      <c r="D34" s="260"/>
      <c r="E34" s="260"/>
      <c r="F34" s="261"/>
      <c r="G34" s="251" t="s">
        <v>286</v>
      </c>
      <c r="H34" s="252"/>
      <c r="I34" s="251" t="s">
        <v>287</v>
      </c>
      <c r="J34" s="303"/>
      <c r="K34" s="304" t="s">
        <v>288</v>
      </c>
      <c r="L34" s="296"/>
      <c r="M34" s="251"/>
      <c r="N34" s="300"/>
      <c r="O34" s="252"/>
      <c r="P34" s="253"/>
      <c r="Q34" s="320"/>
      <c r="R34" s="253"/>
      <c r="S34" s="321"/>
    </row>
    <row r="35" ht="13.35" customHeight="1" spans="1:19">
      <c r="A35" s="238" t="s">
        <v>301</v>
      </c>
      <c r="B35" s="239"/>
      <c r="C35" s="240" t="s">
        <v>276</v>
      </c>
      <c r="D35" s="241" t="s">
        <v>277</v>
      </c>
      <c r="E35" s="241" t="s">
        <v>278</v>
      </c>
      <c r="F35" s="241" t="s">
        <v>279</v>
      </c>
      <c r="G35" s="242" t="s">
        <v>299</v>
      </c>
      <c r="H35" s="243"/>
      <c r="I35" s="293" t="s">
        <v>281</v>
      </c>
      <c r="J35" s="294"/>
      <c r="K35" s="293" t="s">
        <v>282</v>
      </c>
      <c r="L35" s="294"/>
      <c r="M35" s="242" t="s">
        <v>302</v>
      </c>
      <c r="N35" s="295"/>
      <c r="O35" s="243"/>
      <c r="P35" s="293" t="s">
        <v>281</v>
      </c>
      <c r="Q35" s="294"/>
      <c r="R35" s="293" t="s">
        <v>282</v>
      </c>
      <c r="S35" s="314"/>
    </row>
    <row r="36" ht="13.35" customHeight="1" spans="1:19">
      <c r="A36" s="244"/>
      <c r="B36" s="230"/>
      <c r="C36" s="259"/>
      <c r="D36" s="260"/>
      <c r="E36" s="260"/>
      <c r="F36" s="261"/>
      <c r="G36" s="251" t="s">
        <v>286</v>
      </c>
      <c r="H36" s="252"/>
      <c r="I36" s="251" t="s">
        <v>287</v>
      </c>
      <c r="J36" s="303"/>
      <c r="K36" s="304" t="s">
        <v>288</v>
      </c>
      <c r="L36" s="296"/>
      <c r="M36" s="251"/>
      <c r="N36" s="300"/>
      <c r="O36" s="252"/>
      <c r="P36" s="253"/>
      <c r="Q36" s="320"/>
      <c r="R36" s="253"/>
      <c r="S36" s="321"/>
    </row>
    <row r="37" ht="13.35" customHeight="1" spans="1:19">
      <c r="A37" s="238" t="s">
        <v>303</v>
      </c>
      <c r="B37" s="239"/>
      <c r="C37" s="240" t="s">
        <v>276</v>
      </c>
      <c r="D37" s="241" t="s">
        <v>277</v>
      </c>
      <c r="E37" s="241" t="s">
        <v>278</v>
      </c>
      <c r="F37" s="241" t="s">
        <v>279</v>
      </c>
      <c r="G37" s="242" t="s">
        <v>299</v>
      </c>
      <c r="H37" s="243"/>
      <c r="I37" s="293" t="s">
        <v>281</v>
      </c>
      <c r="J37" s="294"/>
      <c r="K37" s="293" t="s">
        <v>282</v>
      </c>
      <c r="L37" s="294"/>
      <c r="M37" s="242" t="s">
        <v>295</v>
      </c>
      <c r="N37" s="295"/>
      <c r="O37" s="243"/>
      <c r="P37" s="293" t="s">
        <v>281</v>
      </c>
      <c r="Q37" s="294"/>
      <c r="R37" s="293" t="s">
        <v>282</v>
      </c>
      <c r="S37" s="314"/>
    </row>
    <row r="38" ht="13.35" customHeight="1" spans="1:19">
      <c r="A38" s="244"/>
      <c r="B38" s="230"/>
      <c r="C38" s="259"/>
      <c r="D38" s="260"/>
      <c r="E38" s="260"/>
      <c r="F38" s="261"/>
      <c r="G38" s="251" t="s">
        <v>294</v>
      </c>
      <c r="H38" s="252"/>
      <c r="I38" s="253" t="s">
        <v>281</v>
      </c>
      <c r="J38" s="296"/>
      <c r="K38" s="253" t="s">
        <v>282</v>
      </c>
      <c r="L38" s="296"/>
      <c r="M38" s="251" t="s">
        <v>286</v>
      </c>
      <c r="N38" s="300"/>
      <c r="O38" s="252"/>
      <c r="P38" s="253" t="s">
        <v>287</v>
      </c>
      <c r="Q38" s="296"/>
      <c r="R38" s="253" t="s">
        <v>288</v>
      </c>
      <c r="S38" s="315"/>
    </row>
    <row r="39" ht="13.35" customHeight="1" spans="1:19">
      <c r="A39" s="262"/>
      <c r="B39" s="263"/>
      <c r="C39" s="240" t="s">
        <v>276</v>
      </c>
      <c r="D39" s="241" t="s">
        <v>277</v>
      </c>
      <c r="E39" s="241" t="s">
        <v>278</v>
      </c>
      <c r="F39" s="241" t="s">
        <v>279</v>
      </c>
      <c r="G39" s="264"/>
      <c r="H39" s="265"/>
      <c r="I39" s="265"/>
      <c r="J39" s="265"/>
      <c r="K39" s="265"/>
      <c r="L39" s="265"/>
      <c r="M39" s="265"/>
      <c r="N39" s="265"/>
      <c r="O39" s="265"/>
      <c r="P39" s="265"/>
      <c r="Q39" s="265"/>
      <c r="R39" s="265"/>
      <c r="S39" s="322"/>
    </row>
    <row r="40" ht="13.35" customHeight="1" spans="1:19">
      <c r="A40" s="266"/>
      <c r="B40" s="267"/>
      <c r="C40" s="259"/>
      <c r="D40" s="260"/>
      <c r="E40" s="260"/>
      <c r="F40" s="261"/>
      <c r="G40" s="268"/>
      <c r="H40" s="269"/>
      <c r="I40" s="269"/>
      <c r="J40" s="269"/>
      <c r="K40" s="269"/>
      <c r="L40" s="269"/>
      <c r="M40" s="269"/>
      <c r="N40" s="269"/>
      <c r="O40" s="269"/>
      <c r="P40" s="269"/>
      <c r="Q40" s="269"/>
      <c r="R40" s="269"/>
      <c r="S40" s="323"/>
    </row>
    <row r="41" ht="13.35" customHeight="1" spans="1:19">
      <c r="A41" s="262"/>
      <c r="B41" s="263"/>
      <c r="C41" s="240" t="s">
        <v>276</v>
      </c>
      <c r="D41" s="241" t="s">
        <v>277</v>
      </c>
      <c r="E41" s="241" t="s">
        <v>278</v>
      </c>
      <c r="F41" s="241" t="s">
        <v>279</v>
      </c>
      <c r="G41" s="264"/>
      <c r="H41" s="265"/>
      <c r="I41" s="265"/>
      <c r="J41" s="265"/>
      <c r="K41" s="265"/>
      <c r="L41" s="265"/>
      <c r="M41" s="265"/>
      <c r="N41" s="265"/>
      <c r="O41" s="265"/>
      <c r="P41" s="265"/>
      <c r="Q41" s="265"/>
      <c r="R41" s="265"/>
      <c r="S41" s="322"/>
    </row>
    <row r="42" ht="13.35" customHeight="1" spans="1:19">
      <c r="A42" s="266"/>
      <c r="B42" s="267"/>
      <c r="C42" s="259"/>
      <c r="D42" s="260"/>
      <c r="E42" s="260"/>
      <c r="F42" s="261"/>
      <c r="G42" s="268"/>
      <c r="H42" s="269"/>
      <c r="I42" s="269"/>
      <c r="J42" s="269"/>
      <c r="K42" s="269"/>
      <c r="L42" s="269"/>
      <c r="M42" s="269"/>
      <c r="N42" s="269"/>
      <c r="O42" s="269"/>
      <c r="P42" s="269"/>
      <c r="Q42" s="269"/>
      <c r="R42" s="269"/>
      <c r="S42" s="323"/>
    </row>
    <row r="43" ht="13.35" customHeight="1" spans="1:19">
      <c r="A43" s="262"/>
      <c r="B43" s="263"/>
      <c r="C43" s="240" t="s">
        <v>276</v>
      </c>
      <c r="D43" s="241" t="s">
        <v>277</v>
      </c>
      <c r="E43" s="241" t="s">
        <v>278</v>
      </c>
      <c r="F43" s="241" t="s">
        <v>279</v>
      </c>
      <c r="G43" s="264"/>
      <c r="H43" s="265"/>
      <c r="I43" s="265"/>
      <c r="J43" s="265"/>
      <c r="K43" s="265"/>
      <c r="L43" s="265"/>
      <c r="M43" s="265"/>
      <c r="N43" s="265"/>
      <c r="O43" s="265"/>
      <c r="P43" s="265"/>
      <c r="Q43" s="265"/>
      <c r="R43" s="265"/>
      <c r="S43" s="322"/>
    </row>
    <row r="44" ht="13.35" customHeight="1" spans="1:19">
      <c r="A44" s="266"/>
      <c r="B44" s="267"/>
      <c r="C44" s="259"/>
      <c r="D44" s="260"/>
      <c r="E44" s="260"/>
      <c r="F44" s="261"/>
      <c r="G44" s="268"/>
      <c r="H44" s="269"/>
      <c r="I44" s="269"/>
      <c r="J44" s="269"/>
      <c r="K44" s="269"/>
      <c r="L44" s="269"/>
      <c r="M44" s="269"/>
      <c r="N44" s="269"/>
      <c r="O44" s="269"/>
      <c r="P44" s="269"/>
      <c r="Q44" s="269"/>
      <c r="R44" s="269"/>
      <c r="S44" s="323"/>
    </row>
    <row r="45" ht="13.35" customHeight="1" spans="1:19">
      <c r="A45" s="262"/>
      <c r="B45" s="263"/>
      <c r="C45" s="240" t="s">
        <v>276</v>
      </c>
      <c r="D45" s="241" t="s">
        <v>277</v>
      </c>
      <c r="E45" s="241" t="s">
        <v>278</v>
      </c>
      <c r="F45" s="241" t="s">
        <v>279</v>
      </c>
      <c r="G45" s="264"/>
      <c r="H45" s="265"/>
      <c r="I45" s="265"/>
      <c r="J45" s="265"/>
      <c r="K45" s="265"/>
      <c r="L45" s="265"/>
      <c r="M45" s="265"/>
      <c r="N45" s="265"/>
      <c r="O45" s="265"/>
      <c r="P45" s="265"/>
      <c r="Q45" s="265"/>
      <c r="R45" s="265"/>
      <c r="S45" s="322"/>
    </row>
    <row r="46" ht="13.35" customHeight="1" spans="1:19">
      <c r="A46" s="266"/>
      <c r="B46" s="267"/>
      <c r="C46" s="259"/>
      <c r="D46" s="260"/>
      <c r="E46" s="260"/>
      <c r="F46" s="261"/>
      <c r="G46" s="268"/>
      <c r="H46" s="269"/>
      <c r="I46" s="269"/>
      <c r="J46" s="269"/>
      <c r="K46" s="269"/>
      <c r="L46" s="269"/>
      <c r="M46" s="269"/>
      <c r="N46" s="269"/>
      <c r="O46" s="269"/>
      <c r="P46" s="269"/>
      <c r="Q46" s="269"/>
      <c r="R46" s="269"/>
      <c r="S46" s="323"/>
    </row>
    <row r="47" ht="13.35" customHeight="1" spans="1:19">
      <c r="A47" s="262"/>
      <c r="B47" s="263"/>
      <c r="C47" s="240" t="s">
        <v>276</v>
      </c>
      <c r="D47" s="241" t="s">
        <v>277</v>
      </c>
      <c r="E47" s="241" t="s">
        <v>278</v>
      </c>
      <c r="F47" s="241" t="s">
        <v>279</v>
      </c>
      <c r="G47" s="264"/>
      <c r="H47" s="265"/>
      <c r="I47" s="265"/>
      <c r="J47" s="265"/>
      <c r="K47" s="265"/>
      <c r="L47" s="265"/>
      <c r="M47" s="265"/>
      <c r="N47" s="265"/>
      <c r="O47" s="265"/>
      <c r="P47" s="265"/>
      <c r="Q47" s="265"/>
      <c r="R47" s="265"/>
      <c r="S47" s="322"/>
    </row>
    <row r="48" ht="13.35" customHeight="1" spans="1:19">
      <c r="A48" s="270"/>
      <c r="B48" s="271"/>
      <c r="C48" s="259"/>
      <c r="D48" s="246"/>
      <c r="E48" s="246"/>
      <c r="F48" s="261"/>
      <c r="G48" s="268"/>
      <c r="H48" s="269"/>
      <c r="I48" s="269"/>
      <c r="J48" s="269"/>
      <c r="K48" s="269"/>
      <c r="L48" s="269"/>
      <c r="M48" s="269"/>
      <c r="N48" s="269"/>
      <c r="O48" s="269"/>
      <c r="P48" s="269"/>
      <c r="Q48" s="269"/>
      <c r="R48" s="269"/>
      <c r="S48" s="323"/>
    </row>
    <row r="49" ht="15.15" spans="1:19">
      <c r="A49" s="229"/>
      <c r="B49" s="229"/>
      <c r="C49" s="230"/>
      <c r="D49" s="230"/>
      <c r="E49" s="230"/>
      <c r="F49" s="230"/>
      <c r="G49" s="230"/>
      <c r="H49" s="230"/>
      <c r="I49" s="230"/>
      <c r="J49" s="230"/>
      <c r="K49" s="230"/>
      <c r="L49" s="230"/>
      <c r="M49" s="230"/>
      <c r="N49" s="230"/>
      <c r="O49" s="230"/>
      <c r="P49" s="230"/>
      <c r="Q49" s="230"/>
      <c r="R49" s="230"/>
      <c r="S49" s="230"/>
    </row>
    <row r="50" ht="51" customHeight="1" spans="1:19">
      <c r="A50" s="226" t="s">
        <v>304</v>
      </c>
      <c r="B50" s="227"/>
      <c r="C50" s="227"/>
      <c r="D50" s="227"/>
      <c r="E50" s="227"/>
      <c r="F50" s="227"/>
      <c r="G50" s="227"/>
      <c r="H50" s="227"/>
      <c r="I50" s="290"/>
      <c r="J50" s="291" t="s">
        <v>305</v>
      </c>
      <c r="K50" s="292"/>
      <c r="L50" s="292"/>
      <c r="M50" s="292"/>
      <c r="N50" s="292"/>
      <c r="O50" s="292"/>
      <c r="P50" s="292"/>
      <c r="Q50" s="292"/>
      <c r="R50" s="292"/>
      <c r="S50" s="312"/>
    </row>
    <row r="51" ht="13.35" customHeight="1" spans="1:19">
      <c r="A51" s="272" t="s">
        <v>306</v>
      </c>
      <c r="B51" s="272"/>
      <c r="C51" s="272"/>
      <c r="D51" s="272"/>
      <c r="E51" s="272"/>
      <c r="F51" s="272"/>
      <c r="G51" s="272"/>
      <c r="H51" s="272"/>
      <c r="I51" s="272"/>
      <c r="J51" s="272"/>
      <c r="K51" s="272"/>
      <c r="L51" s="272"/>
      <c r="M51" s="272"/>
      <c r="N51" s="272"/>
      <c r="O51" s="272"/>
      <c r="P51" s="272"/>
      <c r="Q51" s="272"/>
      <c r="R51" s="272"/>
      <c r="S51" s="272"/>
    </row>
    <row r="52" ht="13.35" customHeight="1" spans="1:19">
      <c r="A52" s="273" t="s">
        <v>307</v>
      </c>
      <c r="B52" s="273"/>
      <c r="C52" s="273"/>
      <c r="D52" s="273"/>
      <c r="E52" s="273"/>
      <c r="F52" s="273"/>
      <c r="G52" s="273"/>
      <c r="H52" s="273"/>
      <c r="I52" s="273"/>
      <c r="J52" s="273"/>
      <c r="K52" s="273"/>
      <c r="L52" s="273"/>
      <c r="M52" s="273"/>
      <c r="N52" s="273"/>
      <c r="O52" s="273"/>
      <c r="P52" s="273"/>
      <c r="Q52" s="273"/>
      <c r="R52" s="273"/>
      <c r="S52" s="273"/>
    </row>
    <row r="53" ht="13.35" customHeight="1" spans="1:19">
      <c r="A53" s="273" t="s">
        <v>308</v>
      </c>
      <c r="B53" s="273"/>
      <c r="C53" s="273"/>
      <c r="D53" s="273"/>
      <c r="E53" s="273"/>
      <c r="F53" s="273"/>
      <c r="G53" s="273"/>
      <c r="H53" s="273"/>
      <c r="I53" s="273"/>
      <c r="J53" s="273"/>
      <c r="K53" s="273"/>
      <c r="L53" s="305" t="s">
        <v>309</v>
      </c>
      <c r="M53" s="305"/>
      <c r="N53" s="305"/>
      <c r="O53" s="305"/>
      <c r="P53" s="305"/>
      <c r="Q53" s="305"/>
      <c r="R53" s="305"/>
      <c r="S53" s="305"/>
    </row>
    <row r="54" ht="17.45" customHeight="1" spans="12:19">
      <c r="L54" s="306"/>
      <c r="M54" s="306"/>
      <c r="N54" s="306"/>
      <c r="O54" s="306"/>
      <c r="P54" s="306"/>
      <c r="Q54" s="306"/>
      <c r="R54" s="306"/>
      <c r="S54" s="306"/>
    </row>
  </sheetData>
  <sheetProtection password="DD93" sheet="1" objects="1"/>
  <mergeCells count="106">
    <mergeCell ref="A1:S1"/>
    <mergeCell ref="I2:L2"/>
    <mergeCell ref="M2:N2"/>
    <mergeCell ref="A3:S3"/>
    <mergeCell ref="A4:S4"/>
    <mergeCell ref="A5:S5"/>
    <mergeCell ref="A6:S6"/>
    <mergeCell ref="A7:S7"/>
    <mergeCell ref="A8:S8"/>
    <mergeCell ref="A9:S9"/>
    <mergeCell ref="A11:B11"/>
    <mergeCell ref="C11:S11"/>
    <mergeCell ref="A12:B12"/>
    <mergeCell ref="C12:G12"/>
    <mergeCell ref="H12:K12"/>
    <mergeCell ref="L12:S12"/>
    <mergeCell ref="A13:B13"/>
    <mergeCell ref="C13:G13"/>
    <mergeCell ref="H13:K13"/>
    <mergeCell ref="P13:R13"/>
    <mergeCell ref="A14:B14"/>
    <mergeCell ref="C14:G14"/>
    <mergeCell ref="H14:K14"/>
    <mergeCell ref="L14:S14"/>
    <mergeCell ref="A15:B15"/>
    <mergeCell ref="C15:G15"/>
    <mergeCell ref="H15:K15"/>
    <mergeCell ref="L15:S15"/>
    <mergeCell ref="A16:S16"/>
    <mergeCell ref="A17:S17"/>
    <mergeCell ref="A18:B18"/>
    <mergeCell ref="C18:F18"/>
    <mergeCell ref="G18:I18"/>
    <mergeCell ref="J18:L18"/>
    <mergeCell ref="M18:S18"/>
    <mergeCell ref="A19:B19"/>
    <mergeCell ref="C19:F19"/>
    <mergeCell ref="G19:I19"/>
    <mergeCell ref="J19:S19"/>
    <mergeCell ref="A21:J21"/>
    <mergeCell ref="K21:S21"/>
    <mergeCell ref="A23:B23"/>
    <mergeCell ref="C23:F23"/>
    <mergeCell ref="G23:S23"/>
    <mergeCell ref="G24:H24"/>
    <mergeCell ref="M24:O24"/>
    <mergeCell ref="G25:H25"/>
    <mergeCell ref="M25:O25"/>
    <mergeCell ref="G26:H26"/>
    <mergeCell ref="M26:O26"/>
    <mergeCell ref="G27:H27"/>
    <mergeCell ref="M27:O27"/>
    <mergeCell ref="G28:H28"/>
    <mergeCell ref="M28:O28"/>
    <mergeCell ref="G29:H29"/>
    <mergeCell ref="M29:O29"/>
    <mergeCell ref="G30:H30"/>
    <mergeCell ref="M30:O30"/>
    <mergeCell ref="G31:H31"/>
    <mergeCell ref="M31:O31"/>
    <mergeCell ref="G32:H32"/>
    <mergeCell ref="M32:O32"/>
    <mergeCell ref="G33:H33"/>
    <mergeCell ref="M33:O33"/>
    <mergeCell ref="G34:H34"/>
    <mergeCell ref="M34:O34"/>
    <mergeCell ref="G35:H35"/>
    <mergeCell ref="M35:O35"/>
    <mergeCell ref="G36:H36"/>
    <mergeCell ref="M36:O36"/>
    <mergeCell ref="G37:H37"/>
    <mergeCell ref="M37:O37"/>
    <mergeCell ref="G38:H38"/>
    <mergeCell ref="M38:O38"/>
    <mergeCell ref="A50:I50"/>
    <mergeCell ref="J50:S50"/>
    <mergeCell ref="A51:S51"/>
    <mergeCell ref="L53:S53"/>
    <mergeCell ref="C25:C26"/>
    <mergeCell ref="C28:C29"/>
    <mergeCell ref="C31:C32"/>
    <mergeCell ref="D25:D26"/>
    <mergeCell ref="D28:D29"/>
    <mergeCell ref="D31:D32"/>
    <mergeCell ref="E25:E26"/>
    <mergeCell ref="E28:E29"/>
    <mergeCell ref="E31:E32"/>
    <mergeCell ref="F25:F26"/>
    <mergeCell ref="F28:F29"/>
    <mergeCell ref="F31:F32"/>
    <mergeCell ref="A24:B26"/>
    <mergeCell ref="A43:B44"/>
    <mergeCell ref="A45:B46"/>
    <mergeCell ref="A47:B48"/>
    <mergeCell ref="G43:S44"/>
    <mergeCell ref="G45:S46"/>
    <mergeCell ref="G47:S48"/>
    <mergeCell ref="A27:B29"/>
    <mergeCell ref="A30:B32"/>
    <mergeCell ref="A33:B34"/>
    <mergeCell ref="A35:B36"/>
    <mergeCell ref="A37:B38"/>
    <mergeCell ref="A39:B40"/>
    <mergeCell ref="G39:S40"/>
    <mergeCell ref="A41:B42"/>
    <mergeCell ref="G41:S42"/>
  </mergeCells>
  <printOptions horizontalCentered="1" verticalCentered="1"/>
  <pageMargins left="0.393700787401575" right="0.393700787401575" top="0.236220472440945" bottom="0.196850393700787" header="0.31496062992126" footer="0.31496062992126"/>
  <pageSetup paperSize="9" scale="98" orientation="portrait" horizontalDpi="600" verticalDpi="600"/>
  <headerFooter/>
  <rowBreaks count="1" manualBreakCount="1">
    <brk id="53" max="16383" man="1"/>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4"/>
  <sheetViews>
    <sheetView workbookViewId="0">
      <selection activeCell="A1" sqref="$A1:$XFD1048576"/>
    </sheetView>
  </sheetViews>
  <sheetFormatPr defaultColWidth="9" defaultRowHeight="13.2"/>
  <cols>
    <col min="1" max="4" width="9" style="1"/>
    <col min="5" max="6" width="9.62962962962963" style="1" customWidth="1"/>
    <col min="7" max="10" width="4.87962962962963" style="1" customWidth="1"/>
    <col min="11" max="12" width="6.87962962962963" style="1" customWidth="1"/>
    <col min="13" max="16" width="3.87962962962963" style="1" customWidth="1"/>
    <col min="17" max="19" width="4.87962962962963" style="1" customWidth="1"/>
    <col min="20" max="23" width="3.87962962962963" style="1" customWidth="1"/>
    <col min="24" max="16384" width="9" style="1"/>
  </cols>
  <sheetData>
    <row r="1" ht="17.1" customHeight="1" spans="1:23">
      <c r="A1" s="2" t="s">
        <v>310</v>
      </c>
      <c r="B1" s="2"/>
      <c r="C1" s="2"/>
      <c r="E1" s="3" t="s">
        <v>243</v>
      </c>
      <c r="F1" s="3"/>
      <c r="G1" s="3"/>
      <c r="H1" s="3"/>
      <c r="I1" s="3"/>
      <c r="J1" s="3"/>
      <c r="K1" s="3"/>
      <c r="L1" s="3"/>
      <c r="M1" s="3"/>
      <c r="N1" s="3"/>
      <c r="O1" s="3"/>
      <c r="P1" s="3"/>
      <c r="Q1" s="3"/>
      <c r="R1" s="3"/>
      <c r="S1" s="3"/>
      <c r="T1" s="3"/>
      <c r="U1" s="3"/>
      <c r="V1" s="3"/>
      <c r="W1" s="3"/>
    </row>
    <row r="2" spans="1:23">
      <c r="A2" s="2"/>
      <c r="B2" s="2"/>
      <c r="C2" s="2"/>
      <c r="M2" s="77" t="s">
        <v>244</v>
      </c>
      <c r="N2" s="77"/>
      <c r="O2" s="77"/>
      <c r="P2" s="77"/>
      <c r="Q2" s="151">
        <v>2024</v>
      </c>
      <c r="R2" s="151"/>
      <c r="S2" s="77" t="s">
        <v>70</v>
      </c>
      <c r="T2" s="152">
        <v>4</v>
      </c>
      <c r="U2" s="77" t="s">
        <v>71</v>
      </c>
      <c r="V2" s="152">
        <v>1</v>
      </c>
      <c r="W2" s="77" t="s">
        <v>72</v>
      </c>
    </row>
    <row r="3" ht="20.1" customHeight="1" spans="1:23">
      <c r="A3" s="2"/>
      <c r="B3" s="2"/>
      <c r="C3" s="2"/>
      <c r="E3" s="4" t="s">
        <v>245</v>
      </c>
      <c r="F3" s="4"/>
      <c r="G3" s="4"/>
      <c r="H3" s="4"/>
      <c r="I3" s="4"/>
      <c r="J3" s="4"/>
      <c r="K3" s="4"/>
      <c r="L3" s="4"/>
      <c r="M3" s="4"/>
      <c r="N3" s="4"/>
      <c r="O3" s="4"/>
      <c r="P3" s="4"/>
      <c r="Q3" s="4"/>
      <c r="R3" s="4"/>
      <c r="S3" s="4"/>
      <c r="T3" s="4"/>
      <c r="U3" s="4"/>
      <c r="V3" s="4"/>
      <c r="W3" s="4"/>
    </row>
    <row r="4" ht="12" customHeight="1" spans="5:23">
      <c r="E4" s="5" t="s">
        <v>246</v>
      </c>
      <c r="F4" s="5"/>
      <c r="G4" s="5"/>
      <c r="H4" s="5"/>
      <c r="I4" s="5"/>
      <c r="J4" s="5"/>
      <c r="K4" s="5"/>
      <c r="L4" s="5"/>
      <c r="M4" s="5"/>
      <c r="N4" s="5"/>
      <c r="O4" s="5"/>
      <c r="P4" s="5"/>
      <c r="Q4" s="5"/>
      <c r="R4" s="5"/>
      <c r="S4" s="5"/>
      <c r="T4" s="5"/>
      <c r="U4" s="5"/>
      <c r="V4" s="5"/>
      <c r="W4" s="5"/>
    </row>
    <row r="5" ht="12.6" customHeight="1" spans="5:23">
      <c r="E5" s="6" t="s">
        <v>247</v>
      </c>
      <c r="F5" s="6"/>
      <c r="G5" s="6"/>
      <c r="H5" s="6"/>
      <c r="I5" s="6"/>
      <c r="J5" s="6"/>
      <c r="K5" s="6"/>
      <c r="L5" s="6"/>
      <c r="M5" s="6"/>
      <c r="N5" s="6"/>
      <c r="O5" s="6"/>
      <c r="P5" s="6"/>
      <c r="Q5" s="6"/>
      <c r="R5" s="6"/>
      <c r="S5" s="6"/>
      <c r="T5" s="6"/>
      <c r="U5" s="6"/>
      <c r="V5" s="6"/>
      <c r="W5" s="6"/>
    </row>
    <row r="6" ht="12.6" customHeight="1" spans="5:23">
      <c r="E6" s="7" t="s">
        <v>248</v>
      </c>
      <c r="F6" s="7"/>
      <c r="G6" s="7"/>
      <c r="H6" s="7"/>
      <c r="I6" s="7"/>
      <c r="J6" s="7"/>
      <c r="K6" s="7"/>
      <c r="L6" s="7"/>
      <c r="M6" s="7"/>
      <c r="N6" s="7"/>
      <c r="O6" s="7"/>
      <c r="P6" s="7"/>
      <c r="Q6" s="7"/>
      <c r="R6" s="7"/>
      <c r="S6" s="7"/>
      <c r="T6" s="7"/>
      <c r="U6" s="7"/>
      <c r="V6" s="7"/>
      <c r="W6" s="7"/>
    </row>
    <row r="7" ht="12.6" customHeight="1" spans="5:23">
      <c r="E7" s="6" t="s">
        <v>249</v>
      </c>
      <c r="F7" s="6"/>
      <c r="G7" s="6"/>
      <c r="H7" s="6"/>
      <c r="I7" s="6"/>
      <c r="J7" s="6"/>
      <c r="K7" s="6"/>
      <c r="L7" s="6"/>
      <c r="M7" s="6"/>
      <c r="N7" s="6"/>
      <c r="O7" s="6"/>
      <c r="P7" s="6"/>
      <c r="Q7" s="6"/>
      <c r="R7" s="6"/>
      <c r="S7" s="6"/>
      <c r="T7" s="6"/>
      <c r="U7" s="6"/>
      <c r="V7" s="6"/>
      <c r="W7" s="6"/>
    </row>
    <row r="8" ht="12.6" customHeight="1" spans="5:23">
      <c r="E8" s="6" t="s">
        <v>250</v>
      </c>
      <c r="F8" s="6"/>
      <c r="G8" s="6"/>
      <c r="H8" s="6"/>
      <c r="I8" s="6"/>
      <c r="J8" s="6"/>
      <c r="K8" s="6"/>
      <c r="L8" s="6"/>
      <c r="M8" s="6"/>
      <c r="N8" s="6"/>
      <c r="O8" s="6"/>
      <c r="P8" s="6"/>
      <c r="Q8" s="6"/>
      <c r="R8" s="6"/>
      <c r="S8" s="6"/>
      <c r="T8" s="6"/>
      <c r="U8" s="6"/>
      <c r="V8" s="6"/>
      <c r="W8" s="6"/>
    </row>
    <row r="9" ht="12.6" customHeight="1" spans="5:23">
      <c r="E9" s="6" t="s">
        <v>251</v>
      </c>
      <c r="F9" s="6"/>
      <c r="G9" s="6"/>
      <c r="H9" s="6"/>
      <c r="I9" s="6"/>
      <c r="J9" s="6"/>
      <c r="K9" s="6"/>
      <c r="L9" s="6"/>
      <c r="M9" s="6"/>
      <c r="N9" s="6"/>
      <c r="O9" s="6"/>
      <c r="P9" s="6"/>
      <c r="Q9" s="6"/>
      <c r="R9" s="6"/>
      <c r="S9" s="6"/>
      <c r="T9" s="6"/>
      <c r="U9" s="6"/>
      <c r="V9" s="6"/>
      <c r="W9" s="6"/>
    </row>
    <row r="10" ht="8.45" customHeight="1" spans="5:23">
      <c r="E10" s="6"/>
      <c r="F10" s="6"/>
      <c r="G10" s="6"/>
      <c r="H10" s="6"/>
      <c r="I10" s="6"/>
      <c r="J10" s="6"/>
      <c r="K10" s="6"/>
      <c r="L10" s="6"/>
      <c r="M10" s="6"/>
      <c r="N10" s="6"/>
      <c r="O10" s="6"/>
      <c r="P10" s="6"/>
      <c r="Q10" s="6"/>
      <c r="R10" s="6"/>
      <c r="S10" s="6"/>
      <c r="T10" s="6"/>
      <c r="U10" s="6"/>
      <c r="V10" s="6"/>
      <c r="W10" s="6"/>
    </row>
    <row r="11" ht="17.45" customHeight="1" spans="5:23">
      <c r="E11" s="8" t="s">
        <v>252</v>
      </c>
      <c r="F11" s="9"/>
      <c r="G11" s="10" t="s">
        <v>253</v>
      </c>
      <c r="H11" s="11"/>
      <c r="I11" s="11"/>
      <c r="J11" s="11"/>
      <c r="K11" s="11"/>
      <c r="L11" s="11"/>
      <c r="M11" s="11"/>
      <c r="N11" s="11"/>
      <c r="O11" s="11"/>
      <c r="P11" s="11"/>
      <c r="Q11" s="11"/>
      <c r="R11" s="11"/>
      <c r="S11" s="11"/>
      <c r="T11" s="11"/>
      <c r="U11" s="11"/>
      <c r="V11" s="11"/>
      <c r="W11" s="153"/>
    </row>
    <row r="12" ht="16.7" customHeight="1" spans="5:23">
      <c r="E12" s="12" t="s">
        <v>8</v>
      </c>
      <c r="F12" s="13"/>
      <c r="G12" s="14" t="s">
        <v>311</v>
      </c>
      <c r="H12" s="15"/>
      <c r="I12" s="15"/>
      <c r="J12" s="15"/>
      <c r="K12" s="15"/>
      <c r="L12" s="78" t="s">
        <v>254</v>
      </c>
      <c r="M12" s="79"/>
      <c r="N12" s="79"/>
      <c r="O12" s="80"/>
      <c r="P12" s="81" t="s">
        <v>312</v>
      </c>
      <c r="Q12" s="81"/>
      <c r="R12" s="81"/>
      <c r="S12" s="81"/>
      <c r="T12" s="81"/>
      <c r="U12" s="81"/>
      <c r="V12" s="81"/>
      <c r="W12" s="154"/>
    </row>
    <row r="13" ht="16.7" customHeight="1" spans="5:23">
      <c r="E13" s="16" t="s">
        <v>34</v>
      </c>
      <c r="F13" s="17"/>
      <c r="G13" s="18" t="s">
        <v>313</v>
      </c>
      <c r="H13" s="19"/>
      <c r="I13" s="19"/>
      <c r="J13" s="19"/>
      <c r="K13" s="19"/>
      <c r="L13" s="82" t="s">
        <v>255</v>
      </c>
      <c r="M13" s="83"/>
      <c r="N13" s="83"/>
      <c r="O13" s="84"/>
      <c r="P13" s="85">
        <v>1</v>
      </c>
      <c r="Q13" s="19" t="s">
        <v>70</v>
      </c>
      <c r="R13" s="155">
        <v>1</v>
      </c>
      <c r="S13" s="19" t="s">
        <v>256</v>
      </c>
      <c r="T13" s="19" t="s">
        <v>314</v>
      </c>
      <c r="U13" s="19"/>
      <c r="V13" s="19"/>
      <c r="W13" s="156" t="s">
        <v>257</v>
      </c>
    </row>
    <row r="14" ht="16.7" customHeight="1" spans="5:23">
      <c r="E14" s="20" t="s">
        <v>258</v>
      </c>
      <c r="F14" s="21"/>
      <c r="G14" s="22" t="s">
        <v>315</v>
      </c>
      <c r="H14" s="23"/>
      <c r="I14" s="23"/>
      <c r="J14" s="23"/>
      <c r="K14" s="23"/>
      <c r="L14" s="86" t="s">
        <v>259</v>
      </c>
      <c r="M14" s="87"/>
      <c r="N14" s="87"/>
      <c r="O14" s="21"/>
      <c r="P14" s="22" t="s">
        <v>316</v>
      </c>
      <c r="Q14" s="23"/>
      <c r="R14" s="23"/>
      <c r="S14" s="23"/>
      <c r="T14" s="23"/>
      <c r="U14" s="23"/>
      <c r="V14" s="23"/>
      <c r="W14" s="157"/>
    </row>
    <row r="15" ht="16.7" customHeight="1" spans="5:23">
      <c r="E15" s="24" t="s">
        <v>260</v>
      </c>
      <c r="F15" s="25"/>
      <c r="G15" s="26" t="s">
        <v>317</v>
      </c>
      <c r="H15" s="27"/>
      <c r="I15" s="27"/>
      <c r="J15" s="27"/>
      <c r="K15" s="27"/>
      <c r="L15" s="88" t="s">
        <v>261</v>
      </c>
      <c r="M15" s="89"/>
      <c r="N15" s="89"/>
      <c r="O15" s="25"/>
      <c r="P15" s="90" t="s">
        <v>318</v>
      </c>
      <c r="Q15" s="158"/>
      <c r="R15" s="158"/>
      <c r="S15" s="158"/>
      <c r="T15" s="158"/>
      <c r="U15" s="158"/>
      <c r="V15" s="158"/>
      <c r="W15" s="159"/>
    </row>
    <row r="16" spans="5:23">
      <c r="E16" s="28" t="s">
        <v>319</v>
      </c>
      <c r="F16" s="28"/>
      <c r="G16" s="28"/>
      <c r="H16" s="28"/>
      <c r="I16" s="28"/>
      <c r="J16" s="28"/>
      <c r="K16" s="28"/>
      <c r="L16" s="28"/>
      <c r="M16" s="28"/>
      <c r="N16" s="28"/>
      <c r="O16" s="28"/>
      <c r="P16" s="28"/>
      <c r="Q16" s="28"/>
      <c r="R16" s="28"/>
      <c r="S16" s="28"/>
      <c r="T16" s="28"/>
      <c r="U16" s="28"/>
      <c r="V16" s="28"/>
      <c r="W16" s="28"/>
    </row>
    <row r="17" ht="24.6" customHeight="1" spans="5:23">
      <c r="E17" s="29" t="s">
        <v>263</v>
      </c>
      <c r="F17" s="29"/>
      <c r="G17" s="29"/>
      <c r="H17" s="29"/>
      <c r="I17" s="29"/>
      <c r="J17" s="29"/>
      <c r="K17" s="29"/>
      <c r="L17" s="29"/>
      <c r="M17" s="29"/>
      <c r="N17" s="29"/>
      <c r="O17" s="29"/>
      <c r="P17" s="29"/>
      <c r="Q17" s="29"/>
      <c r="R17" s="29"/>
      <c r="S17" s="29"/>
      <c r="T17" s="29"/>
      <c r="U17" s="29"/>
      <c r="V17" s="29"/>
      <c r="W17" s="29"/>
    </row>
    <row r="18" ht="28.7" customHeight="1" spans="5:23">
      <c r="E18" s="30" t="s">
        <v>264</v>
      </c>
      <c r="F18" s="31"/>
      <c r="G18" s="32" t="s">
        <v>265</v>
      </c>
      <c r="H18" s="33"/>
      <c r="I18" s="33"/>
      <c r="J18" s="91"/>
      <c r="K18" s="30" t="s">
        <v>266</v>
      </c>
      <c r="L18" s="92"/>
      <c r="M18" s="31"/>
      <c r="N18" s="93" t="s">
        <v>267</v>
      </c>
      <c r="O18" s="93"/>
      <c r="P18" s="93"/>
      <c r="Q18" s="160"/>
      <c r="R18" s="160"/>
      <c r="S18" s="160"/>
      <c r="T18" s="160"/>
      <c r="U18" s="160"/>
      <c r="V18" s="160"/>
      <c r="W18" s="160"/>
    </row>
    <row r="19" ht="20.45" customHeight="1" spans="5:23">
      <c r="E19" s="34" t="s">
        <v>320</v>
      </c>
      <c r="F19" s="35"/>
      <c r="G19" s="36" t="s">
        <v>320</v>
      </c>
      <c r="H19" s="37"/>
      <c r="I19" s="37"/>
      <c r="J19" s="94"/>
      <c r="K19" s="95"/>
      <c r="L19" s="96"/>
      <c r="M19" s="97"/>
      <c r="N19" s="98" t="s">
        <v>268</v>
      </c>
      <c r="O19" s="99"/>
      <c r="P19" s="99"/>
      <c r="Q19" s="99"/>
      <c r="R19" s="99"/>
      <c r="S19" s="99"/>
      <c r="T19" s="99"/>
      <c r="U19" s="99"/>
      <c r="V19" s="99"/>
      <c r="W19" s="99"/>
    </row>
    <row r="20" ht="28.35" customHeight="1" spans="5:23">
      <c r="E20" s="38" t="s">
        <v>269</v>
      </c>
      <c r="F20" s="39"/>
      <c r="G20" s="39"/>
      <c r="H20" s="39"/>
      <c r="I20" s="39"/>
      <c r="J20" s="39"/>
      <c r="K20" s="39"/>
      <c r="L20" s="39"/>
      <c r="M20" s="39"/>
      <c r="N20" s="39"/>
      <c r="O20" s="39"/>
      <c r="P20" s="39"/>
      <c r="Q20" s="39"/>
      <c r="R20" s="39"/>
      <c r="S20" s="39"/>
      <c r="T20" s="39"/>
      <c r="U20" s="39"/>
      <c r="V20" s="39"/>
      <c r="W20" s="39"/>
    </row>
    <row r="21" ht="64.35" customHeight="1" spans="5:23">
      <c r="E21" s="40" t="s">
        <v>270</v>
      </c>
      <c r="F21" s="41"/>
      <c r="G21" s="41"/>
      <c r="H21" s="41"/>
      <c r="I21" s="41"/>
      <c r="J21" s="41"/>
      <c r="K21" s="41"/>
      <c r="L21" s="41"/>
      <c r="M21" s="41"/>
      <c r="N21" s="100"/>
      <c r="O21" s="101" t="s">
        <v>271</v>
      </c>
      <c r="P21" s="102"/>
      <c r="Q21" s="102"/>
      <c r="R21" s="102"/>
      <c r="S21" s="102"/>
      <c r="T21" s="102"/>
      <c r="U21" s="102"/>
      <c r="V21" s="102"/>
      <c r="W21" s="161"/>
    </row>
    <row r="22" ht="15.15" spans="5:23">
      <c r="E22" s="42"/>
      <c r="F22" s="43"/>
      <c r="G22" s="44"/>
      <c r="H22" s="44"/>
      <c r="I22" s="44"/>
      <c r="J22" s="44"/>
      <c r="K22" s="44"/>
      <c r="L22" s="44"/>
      <c r="M22" s="44"/>
      <c r="N22" s="44"/>
      <c r="O22" s="44"/>
      <c r="P22" s="44"/>
      <c r="Q22" s="44"/>
      <c r="R22" s="44"/>
      <c r="S22" s="44"/>
      <c r="T22" s="44"/>
      <c r="U22" s="44"/>
      <c r="V22" s="44"/>
      <c r="W22" s="44"/>
    </row>
    <row r="23" ht="25.35" customHeight="1" spans="5:23">
      <c r="E23" s="45" t="s">
        <v>272</v>
      </c>
      <c r="F23" s="46"/>
      <c r="G23" s="47" t="s">
        <v>273</v>
      </c>
      <c r="H23" s="48"/>
      <c r="I23" s="48"/>
      <c r="J23" s="103"/>
      <c r="K23" s="104" t="s">
        <v>274</v>
      </c>
      <c r="L23" s="105"/>
      <c r="M23" s="105"/>
      <c r="N23" s="105"/>
      <c r="O23" s="105"/>
      <c r="P23" s="105"/>
      <c r="Q23" s="105"/>
      <c r="R23" s="105"/>
      <c r="S23" s="105"/>
      <c r="T23" s="105"/>
      <c r="U23" s="105"/>
      <c r="V23" s="105"/>
      <c r="W23" s="162"/>
    </row>
    <row r="24" ht="10.35" customHeight="1" spans="5:23">
      <c r="E24" s="49" t="s">
        <v>275</v>
      </c>
      <c r="F24" s="50"/>
      <c r="G24" s="51" t="s">
        <v>276</v>
      </c>
      <c r="H24" s="52" t="s">
        <v>277</v>
      </c>
      <c r="I24" s="52" t="s">
        <v>278</v>
      </c>
      <c r="J24" s="52" t="s">
        <v>279</v>
      </c>
      <c r="K24" s="106" t="s">
        <v>280</v>
      </c>
      <c r="L24" s="107"/>
      <c r="M24" s="108" t="s">
        <v>281</v>
      </c>
      <c r="N24" s="109"/>
      <c r="O24" s="108" t="s">
        <v>282</v>
      </c>
      <c r="P24" s="110" t="s">
        <v>320</v>
      </c>
      <c r="Q24" s="106" t="s">
        <v>283</v>
      </c>
      <c r="R24" s="163"/>
      <c r="S24" s="107"/>
      <c r="T24" s="108" t="s">
        <v>281</v>
      </c>
      <c r="U24" s="109"/>
      <c r="V24" s="108" t="s">
        <v>282</v>
      </c>
      <c r="W24" s="164" t="s">
        <v>320</v>
      </c>
    </row>
    <row r="25" ht="10.35" customHeight="1" spans="5:23">
      <c r="E25" s="53"/>
      <c r="F25" s="44"/>
      <c r="G25" s="54" t="s">
        <v>320</v>
      </c>
      <c r="H25" s="55"/>
      <c r="I25" s="55"/>
      <c r="J25" s="55"/>
      <c r="K25" s="111" t="s">
        <v>284</v>
      </c>
      <c r="L25" s="112"/>
      <c r="M25" s="113" t="s">
        <v>281</v>
      </c>
      <c r="N25" s="114"/>
      <c r="O25" s="113" t="s">
        <v>282</v>
      </c>
      <c r="P25" s="115" t="s">
        <v>320</v>
      </c>
      <c r="Q25" s="113" t="s">
        <v>285</v>
      </c>
      <c r="R25" s="165"/>
      <c r="S25" s="122"/>
      <c r="T25" s="113" t="s">
        <v>281</v>
      </c>
      <c r="U25" s="114"/>
      <c r="V25" s="113" t="s">
        <v>282</v>
      </c>
      <c r="W25" s="166" t="s">
        <v>320</v>
      </c>
    </row>
    <row r="26" ht="10.35" customHeight="1" spans="5:23">
      <c r="E26" s="53"/>
      <c r="F26" s="44"/>
      <c r="G26" s="56"/>
      <c r="H26" s="57"/>
      <c r="I26" s="57"/>
      <c r="J26" s="57"/>
      <c r="K26" s="116" t="s">
        <v>286</v>
      </c>
      <c r="L26" s="117"/>
      <c r="M26" s="118" t="s">
        <v>287</v>
      </c>
      <c r="N26" s="119" t="s">
        <v>320</v>
      </c>
      <c r="O26" s="118" t="s">
        <v>288</v>
      </c>
      <c r="P26" s="120"/>
      <c r="Q26" s="116"/>
      <c r="R26" s="167"/>
      <c r="S26" s="117"/>
      <c r="T26" s="118"/>
      <c r="U26" s="120"/>
      <c r="V26" s="118"/>
      <c r="W26" s="168"/>
    </row>
    <row r="27" ht="10.35" customHeight="1" spans="5:23">
      <c r="E27" s="49" t="s">
        <v>289</v>
      </c>
      <c r="F27" s="50"/>
      <c r="G27" s="51" t="s">
        <v>276</v>
      </c>
      <c r="H27" s="52" t="s">
        <v>277</v>
      </c>
      <c r="I27" s="52" t="s">
        <v>278</v>
      </c>
      <c r="J27" s="52" t="s">
        <v>279</v>
      </c>
      <c r="K27" s="106" t="s">
        <v>290</v>
      </c>
      <c r="L27" s="107"/>
      <c r="M27" s="108" t="s">
        <v>281</v>
      </c>
      <c r="N27" s="109"/>
      <c r="O27" s="108" t="s">
        <v>282</v>
      </c>
      <c r="P27" s="110" t="s">
        <v>320</v>
      </c>
      <c r="Q27" s="106" t="s">
        <v>291</v>
      </c>
      <c r="R27" s="163"/>
      <c r="S27" s="107"/>
      <c r="T27" s="108" t="s">
        <v>281</v>
      </c>
      <c r="U27" s="110" t="s">
        <v>320</v>
      </c>
      <c r="V27" s="108" t="s">
        <v>282</v>
      </c>
      <c r="W27" s="169"/>
    </row>
    <row r="28" ht="10.35" customHeight="1" spans="5:23">
      <c r="E28" s="53"/>
      <c r="F28" s="44"/>
      <c r="G28" s="58"/>
      <c r="H28" s="55"/>
      <c r="I28" s="121" t="s">
        <v>320</v>
      </c>
      <c r="J28" s="55"/>
      <c r="K28" s="113" t="s">
        <v>283</v>
      </c>
      <c r="L28" s="122"/>
      <c r="M28" s="113" t="s">
        <v>281</v>
      </c>
      <c r="N28" s="115" t="s">
        <v>320</v>
      </c>
      <c r="O28" s="113" t="s">
        <v>282</v>
      </c>
      <c r="P28" s="114"/>
      <c r="Q28" s="113" t="s">
        <v>292</v>
      </c>
      <c r="R28" s="165"/>
      <c r="S28" s="122"/>
      <c r="T28" s="113" t="s">
        <v>281</v>
      </c>
      <c r="U28" s="115" t="s">
        <v>320</v>
      </c>
      <c r="V28" s="113" t="s">
        <v>282</v>
      </c>
      <c r="W28" s="170"/>
    </row>
    <row r="29" ht="10.35" customHeight="1" spans="5:23">
      <c r="E29" s="59"/>
      <c r="F29" s="60"/>
      <c r="G29" s="61"/>
      <c r="H29" s="57"/>
      <c r="I29" s="123"/>
      <c r="J29" s="57"/>
      <c r="K29" s="124" t="s">
        <v>286</v>
      </c>
      <c r="L29" s="125"/>
      <c r="M29" s="118" t="s">
        <v>287</v>
      </c>
      <c r="N29" s="120"/>
      <c r="O29" s="118" t="s">
        <v>288</v>
      </c>
      <c r="P29" s="126" t="s">
        <v>320</v>
      </c>
      <c r="Q29" s="116"/>
      <c r="R29" s="167"/>
      <c r="S29" s="117"/>
      <c r="T29" s="171"/>
      <c r="U29" s="127"/>
      <c r="V29" s="171"/>
      <c r="W29" s="172"/>
    </row>
    <row r="30" ht="10.35" customHeight="1" spans="5:23">
      <c r="E30" s="49" t="s">
        <v>293</v>
      </c>
      <c r="F30" s="50"/>
      <c r="G30" s="51" t="s">
        <v>276</v>
      </c>
      <c r="H30" s="52" t="s">
        <v>277</v>
      </c>
      <c r="I30" s="52" t="s">
        <v>278</v>
      </c>
      <c r="J30" s="52" t="s">
        <v>279</v>
      </c>
      <c r="K30" s="106" t="s">
        <v>294</v>
      </c>
      <c r="L30" s="107"/>
      <c r="M30" s="108" t="s">
        <v>281</v>
      </c>
      <c r="N30" s="109"/>
      <c r="O30" s="108" t="s">
        <v>282</v>
      </c>
      <c r="P30" s="109"/>
      <c r="Q30" s="106" t="s">
        <v>295</v>
      </c>
      <c r="R30" s="163"/>
      <c r="S30" s="107"/>
      <c r="T30" s="108" t="s">
        <v>281</v>
      </c>
      <c r="U30" s="109"/>
      <c r="V30" s="108" t="s">
        <v>282</v>
      </c>
      <c r="W30" s="169"/>
    </row>
    <row r="31" ht="10.35" customHeight="1" spans="5:23">
      <c r="E31" s="53"/>
      <c r="F31" s="44"/>
      <c r="G31" s="58"/>
      <c r="H31" s="55"/>
      <c r="I31" s="55"/>
      <c r="J31" s="55"/>
      <c r="K31" s="111" t="s">
        <v>296</v>
      </c>
      <c r="L31" s="112"/>
      <c r="M31" s="113" t="s">
        <v>281</v>
      </c>
      <c r="N31" s="114"/>
      <c r="O31" s="113" t="s">
        <v>282</v>
      </c>
      <c r="P31" s="114"/>
      <c r="Q31" s="113" t="s">
        <v>297</v>
      </c>
      <c r="R31" s="165"/>
      <c r="S31" s="122"/>
      <c r="T31" s="113" t="s">
        <v>281</v>
      </c>
      <c r="U31" s="114"/>
      <c r="V31" s="113" t="s">
        <v>282</v>
      </c>
      <c r="W31" s="170"/>
    </row>
    <row r="32" ht="10.35" customHeight="1" spans="5:23">
      <c r="E32" s="59"/>
      <c r="F32" s="60"/>
      <c r="G32" s="61"/>
      <c r="H32" s="57"/>
      <c r="I32" s="57"/>
      <c r="J32" s="57"/>
      <c r="K32" s="116" t="s">
        <v>286</v>
      </c>
      <c r="L32" s="117"/>
      <c r="M32" s="118" t="s">
        <v>287</v>
      </c>
      <c r="N32" s="120"/>
      <c r="O32" s="118" t="s">
        <v>288</v>
      </c>
      <c r="P32" s="127"/>
      <c r="Q32" s="116"/>
      <c r="R32" s="167"/>
      <c r="S32" s="117"/>
      <c r="T32" s="171"/>
      <c r="U32" s="127"/>
      <c r="V32" s="171"/>
      <c r="W32" s="172"/>
    </row>
    <row r="33" ht="13.35" customHeight="1" spans="5:23">
      <c r="E33" s="49" t="s">
        <v>298</v>
      </c>
      <c r="F33" s="50"/>
      <c r="G33" s="51" t="s">
        <v>276</v>
      </c>
      <c r="H33" s="52" t="s">
        <v>277</v>
      </c>
      <c r="I33" s="52" t="s">
        <v>278</v>
      </c>
      <c r="J33" s="52" t="s">
        <v>279</v>
      </c>
      <c r="K33" s="106" t="s">
        <v>299</v>
      </c>
      <c r="L33" s="107"/>
      <c r="M33" s="108" t="s">
        <v>281</v>
      </c>
      <c r="N33" s="109"/>
      <c r="O33" s="108" t="s">
        <v>282</v>
      </c>
      <c r="P33" s="110" t="s">
        <v>320</v>
      </c>
      <c r="Q33" s="106" t="s">
        <v>300</v>
      </c>
      <c r="R33" s="163"/>
      <c r="S33" s="107"/>
      <c r="T33" s="108" t="s">
        <v>281</v>
      </c>
      <c r="U33" s="110" t="s">
        <v>320</v>
      </c>
      <c r="V33" s="108" t="s">
        <v>282</v>
      </c>
      <c r="W33" s="169"/>
    </row>
    <row r="34" ht="13.35" customHeight="1" spans="5:23">
      <c r="E34" s="53"/>
      <c r="F34" s="44"/>
      <c r="G34" s="62"/>
      <c r="H34" s="63"/>
      <c r="I34" s="63"/>
      <c r="J34" s="128" t="s">
        <v>320</v>
      </c>
      <c r="K34" s="116" t="s">
        <v>286</v>
      </c>
      <c r="L34" s="117"/>
      <c r="M34" s="116" t="s">
        <v>287</v>
      </c>
      <c r="N34" s="129"/>
      <c r="O34" s="130" t="s">
        <v>288</v>
      </c>
      <c r="P34" s="115" t="s">
        <v>320</v>
      </c>
      <c r="Q34" s="116"/>
      <c r="R34" s="167"/>
      <c r="S34" s="117"/>
      <c r="T34" s="113"/>
      <c r="U34" s="114"/>
      <c r="V34" s="113"/>
      <c r="W34" s="170"/>
    </row>
    <row r="35" ht="13.35" customHeight="1" spans="5:23">
      <c r="E35" s="49" t="s">
        <v>301</v>
      </c>
      <c r="F35" s="50"/>
      <c r="G35" s="51" t="s">
        <v>276</v>
      </c>
      <c r="H35" s="52" t="s">
        <v>277</v>
      </c>
      <c r="I35" s="52" t="s">
        <v>278</v>
      </c>
      <c r="J35" s="52" t="s">
        <v>279</v>
      </c>
      <c r="K35" s="106" t="s">
        <v>299</v>
      </c>
      <c r="L35" s="107"/>
      <c r="M35" s="108" t="s">
        <v>281</v>
      </c>
      <c r="N35" s="109"/>
      <c r="O35" s="108" t="s">
        <v>282</v>
      </c>
      <c r="P35" s="109"/>
      <c r="Q35" s="106" t="s">
        <v>302</v>
      </c>
      <c r="R35" s="163"/>
      <c r="S35" s="107"/>
      <c r="T35" s="108" t="s">
        <v>281</v>
      </c>
      <c r="U35" s="109"/>
      <c r="V35" s="108" t="s">
        <v>282</v>
      </c>
      <c r="W35" s="169"/>
    </row>
    <row r="36" ht="13.35" customHeight="1" spans="5:23">
      <c r="E36" s="53"/>
      <c r="F36" s="44"/>
      <c r="G36" s="62"/>
      <c r="H36" s="63"/>
      <c r="I36" s="63"/>
      <c r="J36" s="131"/>
      <c r="K36" s="116" t="s">
        <v>286</v>
      </c>
      <c r="L36" s="117"/>
      <c r="M36" s="116" t="s">
        <v>287</v>
      </c>
      <c r="N36" s="129"/>
      <c r="O36" s="130" t="s">
        <v>288</v>
      </c>
      <c r="P36" s="114"/>
      <c r="Q36" s="116"/>
      <c r="R36" s="167"/>
      <c r="S36" s="117"/>
      <c r="T36" s="113"/>
      <c r="U36" s="114"/>
      <c r="V36" s="113"/>
      <c r="W36" s="170"/>
    </row>
    <row r="37" ht="13.35" customHeight="1" spans="5:23">
      <c r="E37" s="49" t="s">
        <v>303</v>
      </c>
      <c r="F37" s="50"/>
      <c r="G37" s="51" t="s">
        <v>276</v>
      </c>
      <c r="H37" s="52" t="s">
        <v>277</v>
      </c>
      <c r="I37" s="52" t="s">
        <v>278</v>
      </c>
      <c r="J37" s="52" t="s">
        <v>279</v>
      </c>
      <c r="K37" s="106" t="s">
        <v>299</v>
      </c>
      <c r="L37" s="107"/>
      <c r="M37" s="108" t="s">
        <v>281</v>
      </c>
      <c r="N37" s="109"/>
      <c r="O37" s="108" t="s">
        <v>282</v>
      </c>
      <c r="P37" s="109"/>
      <c r="Q37" s="106" t="s">
        <v>295</v>
      </c>
      <c r="R37" s="163"/>
      <c r="S37" s="107"/>
      <c r="T37" s="108" t="s">
        <v>281</v>
      </c>
      <c r="U37" s="109"/>
      <c r="V37" s="108" t="s">
        <v>282</v>
      </c>
      <c r="W37" s="169"/>
    </row>
    <row r="38" ht="13.35" customHeight="1" spans="5:23">
      <c r="E38" s="53"/>
      <c r="F38" s="44"/>
      <c r="G38" s="62"/>
      <c r="H38" s="63"/>
      <c r="I38" s="63"/>
      <c r="J38" s="131"/>
      <c r="K38" s="116" t="s">
        <v>294</v>
      </c>
      <c r="L38" s="117"/>
      <c r="M38" s="113" t="s">
        <v>281</v>
      </c>
      <c r="N38" s="114"/>
      <c r="O38" s="113" t="s">
        <v>282</v>
      </c>
      <c r="P38" s="114"/>
      <c r="Q38" s="116" t="s">
        <v>286</v>
      </c>
      <c r="R38" s="167"/>
      <c r="S38" s="117"/>
      <c r="T38" s="113" t="s">
        <v>287</v>
      </c>
      <c r="U38" s="114"/>
      <c r="V38" s="113" t="s">
        <v>288</v>
      </c>
      <c r="W38" s="170"/>
    </row>
    <row r="39" ht="13.35" customHeight="1" spans="5:23">
      <c r="E39" s="64" t="s">
        <v>321</v>
      </c>
      <c r="F39" s="65"/>
      <c r="G39" s="51" t="s">
        <v>276</v>
      </c>
      <c r="H39" s="52" t="s">
        <v>277</v>
      </c>
      <c r="I39" s="52" t="s">
        <v>278</v>
      </c>
      <c r="J39" s="52" t="s">
        <v>279</v>
      </c>
      <c r="K39" s="132" t="s">
        <v>322</v>
      </c>
      <c r="L39" s="133"/>
      <c r="M39" s="133"/>
      <c r="N39" s="133"/>
      <c r="O39" s="133"/>
      <c r="P39" s="133"/>
      <c r="Q39" s="133"/>
      <c r="R39" s="133"/>
      <c r="S39" s="133"/>
      <c r="T39" s="133"/>
      <c r="U39" s="133"/>
      <c r="V39" s="133"/>
      <c r="W39" s="173"/>
    </row>
    <row r="40" ht="13.35" customHeight="1" spans="5:23">
      <c r="E40" s="66"/>
      <c r="F40" s="67"/>
      <c r="G40" s="62"/>
      <c r="H40" s="63"/>
      <c r="I40" s="134" t="s">
        <v>320</v>
      </c>
      <c r="J40" s="131"/>
      <c r="K40" s="135"/>
      <c r="L40" s="136"/>
      <c r="M40" s="136"/>
      <c r="N40" s="136"/>
      <c r="O40" s="136"/>
      <c r="P40" s="136"/>
      <c r="Q40" s="136"/>
      <c r="R40" s="136"/>
      <c r="S40" s="136"/>
      <c r="T40" s="136"/>
      <c r="U40" s="136"/>
      <c r="V40" s="136"/>
      <c r="W40" s="174"/>
    </row>
    <row r="41" ht="13.35" customHeight="1" spans="5:23">
      <c r="E41" s="68" t="s">
        <v>323</v>
      </c>
      <c r="F41" s="69"/>
      <c r="G41" s="51" t="s">
        <v>276</v>
      </c>
      <c r="H41" s="52" t="s">
        <v>277</v>
      </c>
      <c r="I41" s="52" t="s">
        <v>278</v>
      </c>
      <c r="J41" s="52" t="s">
        <v>279</v>
      </c>
      <c r="K41" s="137" t="s">
        <v>324</v>
      </c>
      <c r="L41" s="138"/>
      <c r="M41" s="138"/>
      <c r="N41" s="138"/>
      <c r="O41" s="138"/>
      <c r="P41" s="138"/>
      <c r="Q41" s="138"/>
      <c r="R41" s="138"/>
      <c r="S41" s="138"/>
      <c r="T41" s="138"/>
      <c r="U41" s="138"/>
      <c r="V41" s="138"/>
      <c r="W41" s="175"/>
    </row>
    <row r="42" ht="13.35" customHeight="1" spans="5:23">
      <c r="E42" s="70"/>
      <c r="F42" s="71"/>
      <c r="G42" s="72" t="s">
        <v>320</v>
      </c>
      <c r="H42" s="63"/>
      <c r="I42" s="63"/>
      <c r="J42" s="131"/>
      <c r="K42" s="139"/>
      <c r="L42" s="140"/>
      <c r="M42" s="140"/>
      <c r="N42" s="140"/>
      <c r="O42" s="140"/>
      <c r="P42" s="140"/>
      <c r="Q42" s="140"/>
      <c r="R42" s="140"/>
      <c r="S42" s="140"/>
      <c r="T42" s="140"/>
      <c r="U42" s="140"/>
      <c r="V42" s="140"/>
      <c r="W42" s="176"/>
    </row>
    <row r="43" ht="13.35" customHeight="1" spans="5:23">
      <c r="E43" s="68" t="s">
        <v>325</v>
      </c>
      <c r="F43" s="69"/>
      <c r="G43" s="51" t="s">
        <v>276</v>
      </c>
      <c r="H43" s="52" t="s">
        <v>277</v>
      </c>
      <c r="I43" s="52" t="s">
        <v>278</v>
      </c>
      <c r="J43" s="52" t="s">
        <v>279</v>
      </c>
      <c r="K43" s="141" t="s">
        <v>326</v>
      </c>
      <c r="L43" s="142"/>
      <c r="M43" s="142"/>
      <c r="N43" s="142"/>
      <c r="O43" s="142"/>
      <c r="P43" s="142"/>
      <c r="Q43" s="142"/>
      <c r="R43" s="142"/>
      <c r="S43" s="142"/>
      <c r="T43" s="142"/>
      <c r="U43" s="142"/>
      <c r="V43" s="142"/>
      <c r="W43" s="177"/>
    </row>
    <row r="44" ht="13.35" customHeight="1" spans="5:23">
      <c r="E44" s="70"/>
      <c r="F44" s="71"/>
      <c r="G44" s="72" t="s">
        <v>320</v>
      </c>
      <c r="H44" s="63"/>
      <c r="I44" s="63"/>
      <c r="J44" s="131"/>
      <c r="K44" s="143"/>
      <c r="L44" s="144"/>
      <c r="M44" s="144"/>
      <c r="N44" s="144"/>
      <c r="O44" s="144"/>
      <c r="P44" s="144"/>
      <c r="Q44" s="144"/>
      <c r="R44" s="144"/>
      <c r="S44" s="144"/>
      <c r="T44" s="144"/>
      <c r="U44" s="144"/>
      <c r="V44" s="144"/>
      <c r="W44" s="178"/>
    </row>
    <row r="45" ht="13.35" customHeight="1" spans="5:23">
      <c r="E45" s="68" t="s">
        <v>327</v>
      </c>
      <c r="F45" s="69"/>
      <c r="G45" s="51" t="s">
        <v>276</v>
      </c>
      <c r="H45" s="52" t="s">
        <v>277</v>
      </c>
      <c r="I45" s="52" t="s">
        <v>278</v>
      </c>
      <c r="J45" s="52" t="s">
        <v>279</v>
      </c>
      <c r="K45" s="141" t="s">
        <v>328</v>
      </c>
      <c r="L45" s="142"/>
      <c r="M45" s="142"/>
      <c r="N45" s="142"/>
      <c r="O45" s="142"/>
      <c r="P45" s="142"/>
      <c r="Q45" s="142"/>
      <c r="R45" s="142"/>
      <c r="S45" s="142"/>
      <c r="T45" s="142"/>
      <c r="U45" s="142"/>
      <c r="V45" s="142"/>
      <c r="W45" s="177"/>
    </row>
    <row r="46" ht="13.35" customHeight="1" spans="5:23">
      <c r="E46" s="70"/>
      <c r="F46" s="71"/>
      <c r="G46" s="72" t="s">
        <v>320</v>
      </c>
      <c r="H46" s="63"/>
      <c r="I46" s="63"/>
      <c r="J46" s="131"/>
      <c r="K46" s="143"/>
      <c r="L46" s="144"/>
      <c r="M46" s="144"/>
      <c r="N46" s="144"/>
      <c r="O46" s="144"/>
      <c r="P46" s="144"/>
      <c r="Q46" s="144"/>
      <c r="R46" s="144"/>
      <c r="S46" s="144"/>
      <c r="T46" s="144"/>
      <c r="U46" s="144"/>
      <c r="V46" s="144"/>
      <c r="W46" s="178"/>
    </row>
    <row r="47" ht="13.35" customHeight="1" spans="5:23">
      <c r="E47" s="49"/>
      <c r="F47" s="50"/>
      <c r="G47" s="51" t="s">
        <v>276</v>
      </c>
      <c r="H47" s="52" t="s">
        <v>277</v>
      </c>
      <c r="I47" s="52" t="s">
        <v>278</v>
      </c>
      <c r="J47" s="52" t="s">
        <v>279</v>
      </c>
      <c r="K47" s="145"/>
      <c r="L47" s="146"/>
      <c r="M47" s="146"/>
      <c r="N47" s="146"/>
      <c r="O47" s="146"/>
      <c r="P47" s="146"/>
      <c r="Q47" s="146"/>
      <c r="R47" s="146"/>
      <c r="S47" s="146"/>
      <c r="T47" s="146"/>
      <c r="U47" s="146"/>
      <c r="V47" s="146"/>
      <c r="W47" s="179"/>
    </row>
    <row r="48" ht="13.35" customHeight="1" spans="5:23">
      <c r="E48" s="73"/>
      <c r="F48" s="74"/>
      <c r="G48" s="24"/>
      <c r="H48" s="63"/>
      <c r="I48" s="63"/>
      <c r="J48" s="25"/>
      <c r="K48" s="147"/>
      <c r="L48" s="148"/>
      <c r="M48" s="148"/>
      <c r="N48" s="148"/>
      <c r="O48" s="148"/>
      <c r="P48" s="148"/>
      <c r="Q48" s="148"/>
      <c r="R48" s="148"/>
      <c r="S48" s="148"/>
      <c r="T48" s="148"/>
      <c r="U48" s="148"/>
      <c r="V48" s="148"/>
      <c r="W48" s="180"/>
    </row>
    <row r="49" ht="15.15" spans="5:23">
      <c r="E49" s="43"/>
      <c r="F49" s="43"/>
      <c r="G49" s="44"/>
      <c r="H49" s="44"/>
      <c r="I49" s="44"/>
      <c r="J49" s="44"/>
      <c r="K49" s="44"/>
      <c r="L49" s="44"/>
      <c r="M49" s="44"/>
      <c r="N49" s="44"/>
      <c r="O49" s="44"/>
      <c r="P49" s="44"/>
      <c r="Q49" s="44"/>
      <c r="R49" s="44"/>
      <c r="S49" s="44"/>
      <c r="T49" s="44"/>
      <c r="U49" s="44"/>
      <c r="V49" s="44"/>
      <c r="W49" s="44"/>
    </row>
    <row r="50" ht="51" customHeight="1" spans="5:23">
      <c r="E50" s="40" t="s">
        <v>304</v>
      </c>
      <c r="F50" s="41"/>
      <c r="G50" s="41"/>
      <c r="H50" s="41"/>
      <c r="I50" s="41"/>
      <c r="J50" s="41"/>
      <c r="K50" s="41"/>
      <c r="L50" s="41"/>
      <c r="M50" s="100"/>
      <c r="N50" s="101" t="s">
        <v>305</v>
      </c>
      <c r="O50" s="102"/>
      <c r="P50" s="102"/>
      <c r="Q50" s="102"/>
      <c r="R50" s="102"/>
      <c r="S50" s="102"/>
      <c r="T50" s="102"/>
      <c r="U50" s="102"/>
      <c r="V50" s="102"/>
      <c r="W50" s="161"/>
    </row>
    <row r="51" ht="13.35" customHeight="1" spans="5:23">
      <c r="E51" s="75" t="s">
        <v>306</v>
      </c>
      <c r="F51" s="75"/>
      <c r="G51" s="75"/>
      <c r="H51" s="75"/>
      <c r="I51" s="75"/>
      <c r="J51" s="75"/>
      <c r="K51" s="75"/>
      <c r="L51" s="75"/>
      <c r="M51" s="75"/>
      <c r="N51" s="75"/>
      <c r="O51" s="75"/>
      <c r="P51" s="75"/>
      <c r="Q51" s="75"/>
      <c r="R51" s="75"/>
      <c r="S51" s="75"/>
      <c r="T51" s="75"/>
      <c r="U51" s="75"/>
      <c r="V51" s="75"/>
      <c r="W51" s="75"/>
    </row>
    <row r="52" ht="13.35" customHeight="1" spans="5:23">
      <c r="E52" s="76" t="s">
        <v>307</v>
      </c>
      <c r="F52" s="76"/>
      <c r="G52" s="76"/>
      <c r="H52" s="76"/>
      <c r="I52" s="76"/>
      <c r="J52" s="76"/>
      <c r="K52" s="76"/>
      <c r="L52" s="76"/>
      <c r="M52" s="76"/>
      <c r="N52" s="76"/>
      <c r="O52" s="76"/>
      <c r="P52" s="76"/>
      <c r="Q52" s="76"/>
      <c r="R52" s="76"/>
      <c r="S52" s="76"/>
      <c r="T52" s="76"/>
      <c r="U52" s="76"/>
      <c r="V52" s="76"/>
      <c r="W52" s="76"/>
    </row>
    <row r="53" ht="13.35" customHeight="1" spans="5:23">
      <c r="E53" s="76" t="s">
        <v>308</v>
      </c>
      <c r="F53" s="76"/>
      <c r="G53" s="76"/>
      <c r="H53" s="76"/>
      <c r="I53" s="76"/>
      <c r="J53" s="76"/>
      <c r="K53" s="76"/>
      <c r="L53" s="76"/>
      <c r="M53" s="76"/>
      <c r="N53" s="76"/>
      <c r="O53" s="76"/>
      <c r="P53" s="149" t="s">
        <v>309</v>
      </c>
      <c r="Q53" s="149"/>
      <c r="R53" s="149"/>
      <c r="S53" s="149"/>
      <c r="T53" s="149"/>
      <c r="U53" s="149"/>
      <c r="V53" s="149"/>
      <c r="W53" s="149"/>
    </row>
    <row r="54" ht="17.45" customHeight="1" spans="16:23">
      <c r="P54" s="150"/>
      <c r="Q54" s="150"/>
      <c r="R54" s="150"/>
      <c r="S54" s="150"/>
      <c r="T54" s="150"/>
      <c r="U54" s="150"/>
      <c r="V54" s="150"/>
      <c r="W54" s="150"/>
    </row>
  </sheetData>
  <sheetProtection password="DD93" sheet="1" objects="1"/>
  <mergeCells count="107">
    <mergeCell ref="E1:W1"/>
    <mergeCell ref="M2:P2"/>
    <mergeCell ref="Q2:R2"/>
    <mergeCell ref="E3:W3"/>
    <mergeCell ref="E4:W4"/>
    <mergeCell ref="E5:W5"/>
    <mergeCell ref="E6:W6"/>
    <mergeCell ref="E7:W7"/>
    <mergeCell ref="E8:W8"/>
    <mergeCell ref="E9:W9"/>
    <mergeCell ref="E11:F11"/>
    <mergeCell ref="G11:W11"/>
    <mergeCell ref="E12:F12"/>
    <mergeCell ref="G12:K12"/>
    <mergeCell ref="L12:O12"/>
    <mergeCell ref="P12:W12"/>
    <mergeCell ref="E13:F13"/>
    <mergeCell ref="G13:K13"/>
    <mergeCell ref="L13:O13"/>
    <mergeCell ref="T13:V13"/>
    <mergeCell ref="E14:F14"/>
    <mergeCell ref="G14:K14"/>
    <mergeCell ref="L14:O14"/>
    <mergeCell ref="P14:W14"/>
    <mergeCell ref="E15:F15"/>
    <mergeCell ref="G15:K15"/>
    <mergeCell ref="L15:O15"/>
    <mergeCell ref="P15:W15"/>
    <mergeCell ref="E16:W16"/>
    <mergeCell ref="E17:W17"/>
    <mergeCell ref="E18:F18"/>
    <mergeCell ref="G18:J18"/>
    <mergeCell ref="K18:M18"/>
    <mergeCell ref="N18:P18"/>
    <mergeCell ref="Q18:W18"/>
    <mergeCell ref="E19:F19"/>
    <mergeCell ref="G19:J19"/>
    <mergeCell ref="K19:M19"/>
    <mergeCell ref="N19:W19"/>
    <mergeCell ref="E21:N21"/>
    <mergeCell ref="O21:W21"/>
    <mergeCell ref="E23:F23"/>
    <mergeCell ref="G23:J23"/>
    <mergeCell ref="K23:W23"/>
    <mergeCell ref="K24:L24"/>
    <mergeCell ref="Q24:S24"/>
    <mergeCell ref="K25:L25"/>
    <mergeCell ref="Q25:S25"/>
    <mergeCell ref="K26:L26"/>
    <mergeCell ref="Q26:S26"/>
    <mergeCell ref="K27:L27"/>
    <mergeCell ref="Q27:S27"/>
    <mergeCell ref="K28:L28"/>
    <mergeCell ref="Q28:S28"/>
    <mergeCell ref="K29:L29"/>
    <mergeCell ref="Q29:S29"/>
    <mergeCell ref="K30:L30"/>
    <mergeCell ref="Q30:S30"/>
    <mergeCell ref="K31:L31"/>
    <mergeCell ref="Q31:S31"/>
    <mergeCell ref="K32:L32"/>
    <mergeCell ref="Q32:S32"/>
    <mergeCell ref="K33:L33"/>
    <mergeCell ref="Q33:S33"/>
    <mergeCell ref="K34:L34"/>
    <mergeCell ref="Q34:S34"/>
    <mergeCell ref="K35:L35"/>
    <mergeCell ref="Q35:S35"/>
    <mergeCell ref="K36:L36"/>
    <mergeCell ref="Q36:S36"/>
    <mergeCell ref="K37:L37"/>
    <mergeCell ref="Q37:S37"/>
    <mergeCell ref="K38:L38"/>
    <mergeCell ref="Q38:S38"/>
    <mergeCell ref="E50:M50"/>
    <mergeCell ref="N50:W50"/>
    <mergeCell ref="E51:W51"/>
    <mergeCell ref="P53:W53"/>
    <mergeCell ref="G25:G26"/>
    <mergeCell ref="G28:G29"/>
    <mergeCell ref="G31:G32"/>
    <mergeCell ref="H25:H26"/>
    <mergeCell ref="H28:H29"/>
    <mergeCell ref="H31:H32"/>
    <mergeCell ref="I25:I26"/>
    <mergeCell ref="I28:I29"/>
    <mergeCell ref="I31:I32"/>
    <mergeCell ref="J25:J26"/>
    <mergeCell ref="J28:J29"/>
    <mergeCell ref="J31:J32"/>
    <mergeCell ref="E47:F48"/>
    <mergeCell ref="E41:F42"/>
    <mergeCell ref="A1:C3"/>
    <mergeCell ref="E24:F26"/>
    <mergeCell ref="E27:F29"/>
    <mergeCell ref="E37:F38"/>
    <mergeCell ref="E30:F32"/>
    <mergeCell ref="K47:W48"/>
    <mergeCell ref="K41:W42"/>
    <mergeCell ref="K43:W44"/>
    <mergeCell ref="K45:W46"/>
    <mergeCell ref="E39:F40"/>
    <mergeCell ref="K39:W40"/>
    <mergeCell ref="E33:F34"/>
    <mergeCell ref="E35:F36"/>
    <mergeCell ref="E43:F44"/>
    <mergeCell ref="E45:F46"/>
  </mergeCells>
  <printOptions horizontalCentered="1" verticalCentered="1"/>
  <pageMargins left="0.393700787401575" right="0.393700787401575" top="0.393700787401575" bottom="0.393700787401575" header="0.31496062992126" footer="0.31496062992126"/>
  <pageSetup paperSize="9" scale="68" orientation="landscape" horizontalDpi="600" verticalDpi="600"/>
  <headerFooter/>
  <drawing r:id="rId1"/>
</worksheet>
</file>

<file path=docProps/app.xml><?xml version="1.0" encoding="utf-8"?>
<Properties xmlns="http://schemas.openxmlformats.org/officeDocument/2006/extended-properties" xmlns:vt="http://schemas.openxmlformats.org/officeDocument/2006/docPropsVTypes">
  <Company>事業部</Company>
  <Application>ONLYOFFICE/8.2.1.38</Application>
  <HeadingPairs>
    <vt:vector size="2" baseType="variant">
      <vt:variant>
        <vt:lpstr>工作表</vt:lpstr>
      </vt:variant>
      <vt:variant>
        <vt:i4>9</vt:i4>
      </vt:variant>
    </vt:vector>
  </HeadingPairs>
  <TitlesOfParts>
    <vt:vector size="9" baseType="lpstr">
      <vt:lpstr>出場申込書</vt:lpstr>
      <vt:lpstr>チーム対抗個人競技 </vt:lpstr>
      <vt:lpstr>団体競技 (ボール5)</vt:lpstr>
      <vt:lpstr>団体競技 (フープ3・クラブ2)</vt:lpstr>
      <vt:lpstr>宿泊・食事</vt:lpstr>
      <vt:lpstr>請書</vt:lpstr>
      <vt:lpstr>お弁当</vt:lpstr>
      <vt:lpstr>アレルギー表 </vt:lpstr>
      <vt:lpstr>アレルギー表記入例(アレルギー・宗教)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株式会社グローバルアリーナ</dc:creator>
  <cp:lastModifiedBy>ステファン</cp:lastModifiedBy>
  <cp:revision>15</cp:revision>
  <dcterms:created xsi:type="dcterms:W3CDTF">2012-07-14T03:55:00Z</dcterms:created>
  <dcterms:modified xsi:type="dcterms:W3CDTF">2025-12-18T13:09:38Z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A82A89F5185B47FC986DEF6C1F2167E7_13</vt:lpwstr>
  </property>
  <property fmtid="{D5CDD505-2E9C-101B-9397-08002B2CF9AE}" pid="3" name="KSOProductBuildVer">
    <vt:lpwstr>1041-12.2.0.13489</vt:lpwstr>
  </property>
</Properties>
</file>