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d.docs.live.net/41909b86eb5f7dcc/Desktop/adasdad/"/>
    </mc:Choice>
  </mc:AlternateContent>
  <xr:revisionPtr revIDLastSave="0" documentId="13_ncr:1_{42C2DB65-8829-4CCD-9150-845F595820FA}" xr6:coauthVersionLast="47" xr6:coauthVersionMax="47" xr10:uidLastSave="{00000000-0000-0000-0000-000000000000}"/>
  <bookViews>
    <workbookView xWindow="-120" yWindow="-120" windowWidth="29040" windowHeight="15720" xr2:uid="{00000000-000D-0000-FFFF-FFFF00000000}"/>
  </bookViews>
  <sheets>
    <sheet name="参加申込書" sheetId="11" r:id="rId1"/>
    <sheet name="宿泊・食事申込書" sheetId="12" r:id="rId2"/>
    <sheet name="宿泊食事申込書 " sheetId="13" state="hidden" r:id="rId3"/>
    <sheet name="アレルギー表 " sheetId="9" r:id="rId4"/>
    <sheet name="アレルギー表記入例(アレルギー・宗教)" sheetId="10" r:id="rId5"/>
  </sheets>
  <definedNames>
    <definedName name="_xlnm.Print_Area" localSheetId="0">参加申込書!$A$1:$Q$48</definedName>
    <definedName name="_xlnm.Print_Area" localSheetId="1">宿泊・食事申込書!$A$1:$N$54</definedName>
    <definedName name="_xlnm.Print_Area" localSheetId="2">'宿泊食事申込書 '!$A$1:$AV$90</definedName>
    <definedName name="_xlnm.Print_Titles" localSheetId="0">参加申込書!$2:$11</definedName>
  </definedNames>
  <calcPr calcId="191029" calcMode="manual"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21" i="13" l="1"/>
  <c r="AM22" i="13"/>
  <c r="AM23" i="13"/>
  <c r="AM24" i="13"/>
  <c r="AM25" i="13"/>
  <c r="AM26" i="13"/>
  <c r="AM27" i="13"/>
  <c r="AM28" i="13"/>
  <c r="AM29" i="13"/>
  <c r="AM30" i="13"/>
  <c r="AM31" i="13"/>
  <c r="AM32" i="13"/>
  <c r="AM33" i="13"/>
  <c r="AM34" i="13"/>
  <c r="AM35" i="13"/>
  <c r="AM36" i="13"/>
  <c r="AM37" i="13"/>
  <c r="AM38" i="13"/>
  <c r="AM39" i="13"/>
  <c r="AM20" i="13"/>
  <c r="AM19" i="13"/>
  <c r="AY26" i="13"/>
  <c r="AY25" i="13"/>
  <c r="AY24" i="13"/>
  <c r="AY23" i="13"/>
  <c r="AY22" i="13"/>
  <c r="AY21" i="13"/>
  <c r="AY20" i="13"/>
  <c r="AY19" i="13"/>
  <c r="AY18" i="13"/>
  <c r="AY17" i="13"/>
  <c r="AY16" i="13"/>
  <c r="Q75" i="13"/>
  <c r="AN71" i="13"/>
  <c r="AQ71" i="13" s="1"/>
  <c r="AN70" i="13"/>
  <c r="AQ70" i="13" s="1"/>
  <c r="AN69" i="13"/>
  <c r="AQ69" i="13" s="1"/>
  <c r="AN67" i="13"/>
  <c r="AQ67" i="13" s="1"/>
  <c r="AI48" i="13"/>
  <c r="X28" i="13"/>
  <c r="X27" i="13"/>
  <c r="X26" i="13"/>
  <c r="V25" i="13"/>
  <c r="V24" i="13"/>
  <c r="V23" i="13"/>
  <c r="V22" i="13"/>
  <c r="V21" i="13"/>
  <c r="R21" i="13"/>
  <c r="N21" i="13"/>
  <c r="L21" i="13"/>
  <c r="J21" i="13"/>
  <c r="H21" i="13"/>
  <c r="F21" i="13"/>
  <c r="I15" i="13"/>
  <c r="T14" i="13"/>
  <c r="I14" i="13"/>
  <c r="G13" i="13"/>
  <c r="G12" i="13"/>
  <c r="AL11" i="13"/>
  <c r="AP11" i="13" s="1"/>
  <c r="G10" i="13"/>
  <c r="K41" i="12"/>
  <c r="C41" i="12"/>
  <c r="L24" i="12"/>
  <c r="J24" i="12"/>
  <c r="H24" i="12"/>
  <c r="F24" i="12"/>
  <c r="D24" i="12"/>
  <c r="O7" i="12"/>
  <c r="R7" i="13" s="1"/>
  <c r="O6" i="12"/>
  <c r="K7" i="13" s="1"/>
  <c r="N7" i="13" s="1"/>
  <c r="X21" i="13" l="1"/>
  <c r="H7" i="12"/>
  <c r="H6" i="12"/>
  <c r="D11" i="12"/>
  <c r="C28" i="12" s="1"/>
  <c r="X7" i="13"/>
  <c r="U7" i="13"/>
  <c r="D28" i="12" l="1"/>
  <c r="D29" i="12" s="1"/>
  <c r="F11" i="12"/>
  <c r="D12" i="12"/>
  <c r="B21" i="13"/>
  <c r="C29" i="12"/>
  <c r="B50" i="13"/>
  <c r="B52" i="13" l="1"/>
  <c r="B69" i="13" s="1"/>
  <c r="H69" i="13" s="1"/>
  <c r="F28" i="12"/>
  <c r="F12" i="12"/>
  <c r="B22" i="13"/>
  <c r="H11" i="12"/>
  <c r="B68" i="13"/>
  <c r="H68" i="13" s="1"/>
  <c r="O50" i="13"/>
  <c r="Q68" i="13" s="1"/>
  <c r="E50" i="13"/>
  <c r="Y50" i="13"/>
  <c r="Y52" i="13" l="1"/>
  <c r="O52" i="13"/>
  <c r="Q69" i="13" s="1"/>
  <c r="E52" i="13"/>
  <c r="H28" i="12"/>
  <c r="J11" i="12"/>
  <c r="H12" i="12"/>
  <c r="B23" i="13"/>
  <c r="L22" i="13"/>
  <c r="F22" i="13"/>
  <c r="R22" i="13"/>
  <c r="J22" i="13"/>
  <c r="H22" i="13"/>
  <c r="N22" i="13"/>
  <c r="B54" i="13"/>
  <c r="F29" i="12"/>
  <c r="F23" i="13" l="1"/>
  <c r="J23" i="13"/>
  <c r="R23" i="13"/>
  <c r="N23" i="13"/>
  <c r="L23" i="13"/>
  <c r="H23" i="13"/>
  <c r="B24" i="13"/>
  <c r="J28" i="12"/>
  <c r="J12" i="12"/>
  <c r="L11" i="12"/>
  <c r="B70" i="13"/>
  <c r="H70" i="13" s="1"/>
  <c r="O54" i="13"/>
  <c r="Q70" i="13" s="1"/>
  <c r="E54" i="13"/>
  <c r="Y54" i="13"/>
  <c r="X22" i="13"/>
  <c r="B56" i="13"/>
  <c r="H29" i="12"/>
  <c r="X23" i="13" l="1"/>
  <c r="J29" i="12"/>
  <c r="B58" i="13"/>
  <c r="B71" i="13"/>
  <c r="H71" i="13" s="1"/>
  <c r="Y56" i="13"/>
  <c r="O56" i="13"/>
  <c r="Q71" i="13" s="1"/>
  <c r="E56" i="13"/>
  <c r="L12" i="12"/>
  <c r="L28" i="12"/>
  <c r="B25" i="13"/>
  <c r="J24" i="13"/>
  <c r="R24" i="13"/>
  <c r="N24" i="13"/>
  <c r="H24" i="13"/>
  <c r="F24" i="13"/>
  <c r="L24" i="13"/>
  <c r="L29" i="12" l="1"/>
  <c r="B60" i="13"/>
  <c r="O58" i="13"/>
  <c r="Q72" i="13" s="1"/>
  <c r="B72" i="13"/>
  <c r="H72" i="13" s="1"/>
  <c r="E58" i="13"/>
  <c r="Y58" i="13"/>
  <c r="X24" i="13"/>
  <c r="N25" i="13"/>
  <c r="H25" i="13"/>
  <c r="R25" i="13"/>
  <c r="J25" i="13"/>
  <c r="F25" i="13"/>
  <c r="E60" i="13" l="1"/>
  <c r="O60" i="13"/>
  <c r="Q73" i="13" s="1"/>
  <c r="B73" i="13"/>
  <c r="H73" i="13" s="1"/>
  <c r="Y60" i="13"/>
  <c r="X25" i="13"/>
</calcChain>
</file>

<file path=xl/sharedStrings.xml><?xml version="1.0" encoding="utf-8"?>
<sst xmlns="http://schemas.openxmlformats.org/spreadsheetml/2006/main" count="697" uniqueCount="272">
  <si>
    <t>２０２４サニックス旗福岡国際中学生柔道大会
大会参加申込書類　（女子チーム）</t>
  </si>
  <si>
    <t>記入日</t>
  </si>
  <si>
    <t>学校/クラブ</t>
  </si>
  <si>
    <t>正式名称</t>
  </si>
  <si>
    <t>校長名/代表者名</t>
  </si>
  <si>
    <t>公印</t>
  </si>
  <si>
    <t>TEL</t>
  </si>
  <si>
    <t>FAX</t>
  </si>
  <si>
    <t>〒</t>
  </si>
  <si>
    <t>住所</t>
  </si>
  <si>
    <t>申込責任者</t>
  </si>
  <si>
    <t>氏名</t>
  </si>
  <si>
    <t>携帯番号</t>
  </si>
  <si>
    <t>Eメール</t>
  </si>
  <si>
    <t>※ 公印捺印後、申込書を大会事務局へ郵送して下さい</t>
  </si>
  <si>
    <t>＜チーム名簿＞</t>
  </si>
  <si>
    <t>No.</t>
  </si>
  <si>
    <t>区分</t>
  </si>
  <si>
    <t>ふりがな</t>
  </si>
  <si>
    <t>性別</t>
  </si>
  <si>
    <t>段位</t>
  </si>
  <si>
    <t>審判
ライセンス</t>
  </si>
  <si>
    <t>学年（年）</t>
  </si>
  <si>
    <t>身長（cm）</t>
  </si>
  <si>
    <t>体重（kg）</t>
  </si>
  <si>
    <t>生年月日（西暦）</t>
  </si>
  <si>
    <t>傷害保険</t>
  </si>
  <si>
    <t>監督</t>
  </si>
  <si>
    <t>コーチ</t>
  </si>
  <si>
    <t>選手</t>
  </si>
  <si>
    <t>大会出場選手5名については、主催者で加入します。
　　　　　　　　　　　　　　　　　　　　　　　　　　　保険期間： 
12月25日～27日</t>
  </si>
  <si>
    <r>
      <rPr>
        <sz val="12"/>
        <rFont val="ＭＳ Ｐゴシック"/>
        <family val="3"/>
        <charset val="128"/>
      </rPr>
      <t>★傷害保険加入の際に必要ですので、</t>
    </r>
    <r>
      <rPr>
        <u/>
        <sz val="12"/>
        <rFont val="ＭＳ Ｐゴシック"/>
        <family val="3"/>
        <charset val="128"/>
      </rPr>
      <t>ふりがな・生年月日</t>
    </r>
    <r>
      <rPr>
        <sz val="12"/>
        <rFont val="ＭＳ Ｐゴシック"/>
        <family val="3"/>
        <charset val="128"/>
      </rPr>
      <t>は正確に記入して下さい。　　</t>
    </r>
  </si>
  <si>
    <t>チーム戦歴
（新チーム以外
でも可）</t>
  </si>
  <si>
    <t>新チーム
特徴</t>
  </si>
  <si>
    <t>本大会への
抱負</t>
  </si>
  <si>
    <t>錬成会</t>
  </si>
  <si>
    <t>錬成会参加日
（参加希望時間帯に ○ を記入）</t>
  </si>
  <si>
    <t>12月27日</t>
  </si>
  <si>
    <t>午前</t>
  </si>
  <si>
    <r>
      <rPr>
        <sz val="12"/>
        <rFont val="ＭＳ Ｐゴシック"/>
        <family val="3"/>
        <charset val="128"/>
      </rPr>
      <t xml:space="preserve">※錬成会参加希望のチームで、大会選手以外の選手につきましては、錬成会参加申込書をご記入の上、お申し込みください。
</t>
    </r>
    <r>
      <rPr>
        <b/>
        <sz val="12"/>
        <rFont val="ＭＳ Ｐゴシック"/>
        <family val="3"/>
        <charset val="128"/>
      </rPr>
      <t>　 また、27日の参加有無の確認をしますので、参加の場合は〇を付けて下さい。</t>
    </r>
    <r>
      <rPr>
        <sz val="12"/>
        <rFont val="ＭＳ Ｐゴシック"/>
        <family val="3"/>
        <charset val="128"/>
      </rPr>
      <t xml:space="preserve">
※</t>
    </r>
    <r>
      <rPr>
        <b/>
        <sz val="12"/>
        <rFont val="ＭＳ Ｐゴシック"/>
        <family val="3"/>
        <charset val="128"/>
      </rPr>
      <t>審判をお願いすることもありますので、監督・コーチの方は審判ライセンスの記入をお願い致します。</t>
    </r>
  </si>
  <si>
    <t>午後</t>
  </si>
  <si>
    <t>＜錬成会参加者名簿＞</t>
  </si>
  <si>
    <t>　※大会出場選手以外に錬成会のみに参加する生徒がいる場合、記入してください。</t>
  </si>
  <si>
    <t>任意の傷害保険加入希望有りの場合、
○を記入。
※実費が掛かります。</t>
  </si>
  <si>
    <t>錬成会
参加選手</t>
  </si>
  <si>
    <t>※大会参加選手以外の任意の傷害保険に
　 加入する場合はチームの負担となります。</t>
  </si>
  <si>
    <t>連絡先</t>
  </si>
  <si>
    <t>メールアドレス</t>
  </si>
  <si>
    <t>到着日時</t>
  </si>
  <si>
    <t>2024年</t>
  </si>
  <si>
    <t>月</t>
  </si>
  <si>
    <t>日</t>
  </si>
  <si>
    <t>時頃</t>
  </si>
  <si>
    <t>出発日時</t>
  </si>
  <si>
    <t>移動手段</t>
  </si>
  <si>
    <t>チームバス</t>
  </si>
  <si>
    <t>台</t>
  </si>
  <si>
    <t>貸切りバス</t>
  </si>
  <si>
    <t>自家用車</t>
  </si>
  <si>
    <t>公共交通</t>
  </si>
  <si>
    <t>その他</t>
  </si>
  <si>
    <t>日程</t>
  </si>
  <si>
    <t>部屋タイプ</t>
  </si>
  <si>
    <t>男子</t>
  </si>
  <si>
    <t>ロッジ
大部屋
5,390円</t>
  </si>
  <si>
    <t>女子</t>
  </si>
  <si>
    <t>引率者
スタッフ</t>
  </si>
  <si>
    <t>人数</t>
  </si>
  <si>
    <t>添寝</t>
  </si>
  <si>
    <t>男性</t>
  </si>
  <si>
    <t>ロッジ大部屋
5,940円</t>
  </si>
  <si>
    <t>シングル
10,290円</t>
  </si>
  <si>
    <t>ツイン
8,360円</t>
  </si>
  <si>
    <t>エキストラベット
4,620円</t>
  </si>
  <si>
    <t>女性</t>
  </si>
  <si>
    <t>合計</t>
  </si>
  <si>
    <t>　お部屋はご希望に添えないこともございます。予めご了承ください。</t>
  </si>
  <si>
    <t>　歯ブラシ・シャンプーセット・バスタオル・タオル等はご持参いただきますようお願い致します。</t>
  </si>
  <si>
    <t>12/25(水）</t>
  </si>
  <si>
    <t>12/26(木）</t>
  </si>
  <si>
    <t>12/27(金）</t>
  </si>
  <si>
    <t>人</t>
  </si>
  <si>
    <t>食事数</t>
  </si>
  <si>
    <t>朝食(食堂）
1,100円</t>
  </si>
  <si>
    <t>夕食（食堂）
1,430円</t>
  </si>
  <si>
    <t>監督懇親会</t>
  </si>
  <si>
    <t>アレルギーの有無</t>
  </si>
  <si>
    <t>有</t>
  </si>
  <si>
    <t>無</t>
  </si>
  <si>
    <t>☑を入れてください</t>
  </si>
  <si>
    <t>※有の方は別紙アレルギー調査票を12月16日(月）までにご提出ください。</t>
  </si>
  <si>
    <t>アレルギー調査票はこちら</t>
  </si>
  <si>
    <t>※備考</t>
  </si>
  <si>
    <t>〈支払方法〉※いずれかに✓をお付けください。</t>
  </si>
  <si>
    <t>大会事前に銀行振込み</t>
  </si>
  <si>
    <t>大会期間中にフロントにて現金支払い</t>
  </si>
  <si>
    <t>大会終了後に請求書発行</t>
  </si>
  <si>
    <t>請求書宛名</t>
  </si>
  <si>
    <t>請求書送付先</t>
  </si>
  <si>
    <t>受付日</t>
  </si>
  <si>
    <t>最終変更</t>
  </si>
  <si>
    <t>個 別 請 書</t>
  </si>
  <si>
    <t>担当</t>
  </si>
  <si>
    <t>入力</t>
  </si>
  <si>
    <t>精算情報</t>
  </si>
  <si>
    <t>/</t>
  </si>
  <si>
    <t>　　　　　請求　／　クレジット　</t>
  </si>
  <si>
    <t>予約番号</t>
  </si>
  <si>
    <t>日時</t>
  </si>
  <si>
    <t>～</t>
  </si>
  <si>
    <t>泊</t>
  </si>
  <si>
    <t>請求書送り先</t>
  </si>
  <si>
    <t>顧客名</t>
  </si>
  <si>
    <t>フリガナ</t>
  </si>
  <si>
    <t>売掛</t>
  </si>
  <si>
    <t>宛名</t>
  </si>
  <si>
    <t>請求先</t>
  </si>
  <si>
    <t>一般財団法人サニックススポーツ振興財団</t>
  </si>
  <si>
    <t>懇親会</t>
  </si>
  <si>
    <t>×</t>
  </si>
  <si>
    <t>申込者
連絡先</t>
  </si>
  <si>
    <t>携帯</t>
  </si>
  <si>
    <t>エージェント情報</t>
  </si>
  <si>
    <t>メール</t>
  </si>
  <si>
    <t>社 名</t>
  </si>
  <si>
    <t>担当者</t>
  </si>
  <si>
    <t>アーリー
C/I</t>
  </si>
  <si>
    <t>住 所</t>
  </si>
  <si>
    <t>ロッジ（大部屋）</t>
  </si>
  <si>
    <t>GA到着日時</t>
  </si>
  <si>
    <t>GA出発</t>
  </si>
  <si>
    <t>雑魚寝</t>
  </si>
  <si>
    <t>宿泊者人数＆性別</t>
  </si>
  <si>
    <t>日付</t>
  </si>
  <si>
    <t>宿泊タイプ</t>
  </si>
  <si>
    <t>単価</t>
  </si>
  <si>
    <t>数量</t>
  </si>
  <si>
    <t>クラブハウス個室（ シングル）</t>
  </si>
  <si>
    <t>ロッジ</t>
  </si>
  <si>
    <t>個室</t>
  </si>
  <si>
    <t>クラブハウス個室（ ツイン）</t>
  </si>
  <si>
    <t>レジデンス 3ベット</t>
  </si>
  <si>
    <t>男(大）</t>
  </si>
  <si>
    <t>女(大）</t>
  </si>
  <si>
    <t>男(中)</t>
  </si>
  <si>
    <t>女(中）</t>
  </si>
  <si>
    <t>A棟（個室） シングル</t>
  </si>
  <si>
    <t>レジデンス ４ベット</t>
  </si>
  <si>
    <t>A棟 （個室）ツイン</t>
  </si>
  <si>
    <t>ロッジ（個室） シングル</t>
  </si>
  <si>
    <t>ロッジ（個室）ツイン</t>
  </si>
  <si>
    <t>エキストラベット</t>
  </si>
  <si>
    <t>宿泊税</t>
  </si>
  <si>
    <t>備考</t>
  </si>
  <si>
    <t>料飲予約情報</t>
  </si>
  <si>
    <t>食事アレルギー ／ 禁忌食</t>
  </si>
  <si>
    <t>開始</t>
  </si>
  <si>
    <t>食事情報</t>
  </si>
  <si>
    <t>追加項目</t>
  </si>
  <si>
    <t>時間</t>
  </si>
  <si>
    <t>料理種類</t>
  </si>
  <si>
    <t>場所/備考</t>
  </si>
  <si>
    <t>：</t>
  </si>
  <si>
    <t>参加費</t>
  </si>
  <si>
    <t>日帰り</t>
  </si>
  <si>
    <t>コーチ懇親会</t>
  </si>
  <si>
    <t>GAクラブ</t>
  </si>
  <si>
    <t>変更情報</t>
  </si>
  <si>
    <t>除去食に関するグローバルアリーナからのお願い</t>
  </si>
  <si>
    <t>（記入年月日）</t>
  </si>
  <si>
    <t>年</t>
  </si>
  <si>
    <t>◆安心・安全なお食事をご提供するため、下記をご理解いただいたうえで、本調査票にご記入ください。</t>
  </si>
  <si>
    <t>　【記入例はグローバルアリーナホームページ（https://global-arena.org）に掲載しています。ご確認ください】</t>
  </si>
  <si>
    <r>
      <rPr>
        <sz val="9"/>
        <rFont val="ＭＳ Ｐゴシック"/>
        <family val="3"/>
        <charset val="128"/>
      </rPr>
      <t xml:space="preserve">① </t>
    </r>
    <r>
      <rPr>
        <b/>
        <sz val="9"/>
        <rFont val="ＭＳ Ｐゴシック"/>
        <family val="3"/>
        <charset val="128"/>
      </rPr>
      <t>ご宿泊の10日前まで</t>
    </r>
    <r>
      <rPr>
        <sz val="9"/>
        <rFont val="ＭＳ Ｐゴシック"/>
        <family val="3"/>
        <charset val="128"/>
      </rPr>
      <t>に調査票をご提出ください。（期限を過ぎた場合は、対応いたしかねます）</t>
    </r>
  </si>
  <si>
    <r>
      <rPr>
        <sz val="9"/>
        <rFont val="ＭＳ Ｐゴシック"/>
        <family val="3"/>
        <charset val="128"/>
      </rPr>
      <t>② アレルギーや疾患、宗教上の都合などにより、やむを得ず食べられない方のみが対象となります。</t>
    </r>
    <r>
      <rPr>
        <b/>
        <sz val="9"/>
        <rFont val="ＭＳ Ｐゴシック"/>
        <family val="3"/>
        <charset val="128"/>
      </rPr>
      <t>好き嫌い等はご遠慮ください。</t>
    </r>
  </si>
  <si>
    <r>
      <rPr>
        <sz val="9"/>
        <rFont val="ＭＳ Ｐゴシック"/>
        <family val="3"/>
        <charset val="128"/>
      </rPr>
      <t xml:space="preserve">③ </t>
    </r>
    <r>
      <rPr>
        <b/>
        <sz val="9"/>
        <rFont val="ＭＳ Ｐゴシック"/>
        <family val="3"/>
        <charset val="128"/>
      </rPr>
      <t>除去食の対応は、団体食堂「ノーサイド」とお弁当のみの対応となります。その他のお食事では対応しておりません。</t>
    </r>
  </si>
  <si>
    <t>　　※重篤な場合や、食堂での提供が難しいと判断した場合は、持ち込み食をお願いすることがございます。予めご了承ください。</t>
  </si>
  <si>
    <t>　　※野外炊飯時に使用するカレーは、ホームページに成分表を掲載しております。ご確認ください。</t>
  </si>
  <si>
    <t>お客様情報記入欄</t>
  </si>
  <si>
    <t>※アレルギーについて十分理解している方（本人または保護者等）の連絡先をご記入ください。</t>
  </si>
  <si>
    <t>学校名／団体名</t>
  </si>
  <si>
    <t>クラス</t>
  </si>
  <si>
    <t>組</t>
  </si>
  <si>
    <t>科</t>
  </si>
  <si>
    <t>年齢</t>
  </si>
  <si>
    <t>電話番号</t>
  </si>
  <si>
    <t>ご利用日</t>
  </si>
  <si>
    <t>※ご相談されたい方は、メールにて問い合わせをお願いいたします。（allergy@g-arena.com）</t>
  </si>
  <si>
    <t>◆どのような理由で除去食をご希望ですか？〇をつけてください。</t>
  </si>
  <si>
    <t>アレルギー</t>
  </si>
  <si>
    <r>
      <rPr>
        <b/>
        <sz val="11"/>
        <rFont val="ＭＳ Ｐゴシック"/>
        <family val="3"/>
        <charset val="128"/>
      </rPr>
      <t>ハラル食</t>
    </r>
    <r>
      <rPr>
        <b/>
        <vertAlign val="superscript"/>
        <sz val="14"/>
        <color rgb="FFFF0000"/>
        <rFont val="ＭＳ Ｐゴシック"/>
        <family val="3"/>
        <charset val="128"/>
      </rPr>
      <t>※</t>
    </r>
  </si>
  <si>
    <r>
      <rPr>
        <b/>
        <sz val="11"/>
        <rFont val="ＭＳ Ｐゴシック"/>
        <family val="3"/>
        <charset val="128"/>
      </rPr>
      <t>特別食</t>
    </r>
    <r>
      <rPr>
        <b/>
        <vertAlign val="superscript"/>
        <sz val="12"/>
        <color rgb="FFFF0000"/>
        <rFont val="ＭＳ Ｐゴシック"/>
        <family val="3"/>
        <charset val="128"/>
      </rPr>
      <t>※</t>
    </r>
    <r>
      <rPr>
        <b/>
        <sz val="11"/>
        <rFont val="ＭＳ Ｐゴシック"/>
        <family val="3"/>
        <charset val="128"/>
      </rPr>
      <t xml:space="preserve">
</t>
    </r>
    <r>
      <rPr>
        <b/>
        <sz val="8"/>
        <rFont val="ＭＳ Ｐゴシック"/>
        <family val="3"/>
        <charset val="128"/>
      </rPr>
      <t>（宗教/思想/疾患等）</t>
    </r>
  </si>
  <si>
    <t>特別食理由</t>
  </si>
  <si>
    <t>※特別食材・別調理のため別途料金をいただきます。</t>
  </si>
  <si>
    <t>◆症状の出る原材料ごとに記入し、食べられる範囲と、希望する対応に〇をつけてください。</t>
  </si>
  <si>
    <r>
      <rPr>
        <b/>
        <sz val="8"/>
        <rFont val="ＭＳ Ｐゴシック"/>
        <family val="3"/>
        <charset val="128"/>
      </rPr>
      <t xml:space="preserve">【特定原材料】
</t>
    </r>
    <r>
      <rPr>
        <sz val="8"/>
        <rFont val="ＭＳ Ｐゴシック"/>
        <family val="3"/>
        <charset val="128"/>
      </rPr>
      <t>卵、乳、小麦、そば、落花生、えび、かに、くるみ</t>
    </r>
    <r>
      <rPr>
        <b/>
        <sz val="8"/>
        <rFont val="ＭＳ Ｐゴシック"/>
        <family val="3"/>
        <charset val="128"/>
      </rPr>
      <t xml:space="preserve">
【特定原材料に準ずるもの】　
</t>
    </r>
    <r>
      <rPr>
        <sz val="8"/>
        <rFont val="ＭＳ Ｐゴシック"/>
        <family val="3"/>
        <charset val="128"/>
      </rPr>
      <t>アーモンド、あわび、いか、いくら、オレンジ、カシューナッツ、キウイフルーツ、牛肉、ごま、さけ、さば、大豆、鶏肉、バナナ、豚肉、まつたけ、もも、やまいも、りんご、ゼラチン</t>
    </r>
    <r>
      <rPr>
        <b/>
        <sz val="8"/>
        <rFont val="ＭＳ Ｐゴシック"/>
        <family val="3"/>
        <charset val="128"/>
      </rPr>
      <t xml:space="preserve">
</t>
    </r>
    <r>
      <rPr>
        <b/>
        <sz val="8"/>
        <color rgb="FFFF0000"/>
        <rFont val="ＭＳ Ｐゴシック"/>
        <family val="3"/>
        <charset val="128"/>
      </rPr>
      <t>※上記アレルギー28品目のみの対応に限ります</t>
    </r>
  </si>
  <si>
    <r>
      <rPr>
        <sz val="8"/>
        <rFont val="ＭＳ Ｐゴシック"/>
        <family val="3"/>
        <charset val="128"/>
      </rPr>
      <t>ノーサイドでは</t>
    </r>
    <r>
      <rPr>
        <b/>
        <sz val="8"/>
        <rFont val="ＭＳ Ｐゴシック"/>
        <family val="3"/>
        <charset val="128"/>
      </rPr>
      <t>、『ナッツ類、生卵、そば』</t>
    </r>
    <r>
      <rPr>
        <sz val="8"/>
        <rFont val="ＭＳ Ｐゴシック"/>
        <family val="3"/>
        <charset val="128"/>
      </rPr>
      <t>はメニューで提供していません。しかし、調理器具や食器に関しては、施設内で共有して調理しています。洗浄して使用致しますが、コンタミネーションについてはご理解の上、ご利用ください。</t>
    </r>
  </si>
  <si>
    <t>除去食物</t>
  </si>
  <si>
    <t>対応</t>
  </si>
  <si>
    <t>可・及び不可のどちらかに全て〇を記入ください。
※左記の特定原材料以外に該当がある場合は下の空欄にご記入ください。</t>
  </si>
  <si>
    <t>卵</t>
  </si>
  <si>
    <t>A</t>
  </si>
  <si>
    <t>B</t>
  </si>
  <si>
    <t>C</t>
  </si>
  <si>
    <t>D</t>
  </si>
  <si>
    <t>加熱させたもの</t>
  </si>
  <si>
    <t>可</t>
  </si>
  <si>
    <t>不可</t>
  </si>
  <si>
    <t>つなぎ</t>
  </si>
  <si>
    <t>ふりかけ</t>
  </si>
  <si>
    <t>マヨネーズ</t>
  </si>
  <si>
    <t>調理油を分ける必要</t>
  </si>
  <si>
    <t>乳</t>
  </si>
  <si>
    <t>生乳</t>
  </si>
  <si>
    <t>牛乳を加熱させたもの</t>
  </si>
  <si>
    <t>乳成分</t>
  </si>
  <si>
    <t>小麦</t>
  </si>
  <si>
    <t>醤油</t>
  </si>
  <si>
    <t>みそ</t>
  </si>
  <si>
    <t>揚げ物の衣</t>
  </si>
  <si>
    <t>料理酒</t>
  </si>
  <si>
    <t>えび</t>
  </si>
  <si>
    <t>そのもの</t>
  </si>
  <si>
    <t>調味料（エキス）</t>
  </si>
  <si>
    <t>ごま</t>
  </si>
  <si>
    <t>ごま油</t>
  </si>
  <si>
    <t>大豆</t>
  </si>
  <si>
    <t>【対応】
A:完全除去（全くたべられない）　　B:少量なら可（つなぎや衣の卵等も可）
C:加熱なら可（玉子焼きなど）　　　D:本人除去（自分で取り除くため、特に配慮なし）</t>
  </si>
  <si>
    <t>完全除去食は、微量でも誤食した場合に症状が起こる方対象です。対応を希望される方は、Aに○印を付けてください。
（微量混入（コンタミネーション）の可能性は、完全には排除できません）</t>
  </si>
  <si>
    <t>以上、ご協力ありがとうございました。ご利用後のこのアンケート用紙は、個人情報保護の為、破棄させていただきます。</t>
  </si>
  <si>
    <t>ノーサイドご利用の際は、店内スタッフに氏名と除去食対応の旨、お声掛けください。　</t>
  </si>
  <si>
    <t>カウンターにて、別メニューでの対応・説明をさせていただきます。　　</t>
  </si>
  <si>
    <t>株式会社 グローバルアリーナ</t>
  </si>
  <si>
    <t>記　入　例</t>
  </si>
  <si>
    <t>ムナカタ　タロウ</t>
  </si>
  <si>
    <t>グローバル学校</t>
  </si>
  <si>
    <t>宗像　太郎</t>
  </si>
  <si>
    <t>普通</t>
  </si>
  <si>
    <t>10歳</t>
  </si>
  <si>
    <t>〇〇〇-〇〇〇〇-〇〇〇〇</t>
  </si>
  <si>
    <t>2024/4/15～4/16</t>
  </si>
  <si>
    <t>××××＠××××</t>
  </si>
  <si>
    <t>●</t>
  </si>
  <si>
    <t>りんご</t>
  </si>
  <si>
    <t>生は食べられませんが、ソースやエキスに入っているものは食べられます。
加熱したものは食べられます。</t>
  </si>
  <si>
    <t>豚肉</t>
  </si>
  <si>
    <t>豚肉はすべて除去でお願いします。その他の肉はハラル認証付のみ食べられます。</t>
  </si>
  <si>
    <t>アルコール</t>
  </si>
  <si>
    <t>酒もすべて除去でお願いします。醤油・みりんも入っているものは食べられません。</t>
  </si>
  <si>
    <t>ゼラチン</t>
  </si>
  <si>
    <t>ゼラチンはすべて除去でお願いします。</t>
  </si>
  <si>
    <t>サニックス旗福岡国際中学生柔道大会　宿泊・食事申込書</t>
  </si>
  <si>
    <r>
      <t>をご記入ください。</t>
    </r>
    <r>
      <rPr>
        <b/>
        <sz val="12"/>
        <color rgb="FFFF0000"/>
        <rFont val="ＭＳ Ｐ明朝"/>
        <family val="1"/>
        <charset val="128"/>
      </rPr>
      <t>宿泊しない場合も、日帰りでの参加人数をご記入ください。</t>
    </r>
    <rPh sb="9" eb="11">
      <t>シュクハク</t>
    </rPh>
    <rPh sb="14" eb="16">
      <t>バアイ</t>
    </rPh>
    <rPh sb="18" eb="20">
      <t>ヒガエ</t>
    </rPh>
    <rPh sb="23" eb="25">
      <t>サンカ</t>
    </rPh>
    <rPh sb="25" eb="27">
      <t>ニンズウ</t>
    </rPh>
    <rPh sb="29" eb="31">
      <t>キニュウ</t>
    </rPh>
    <phoneticPr fontId="49"/>
  </si>
  <si>
    <t>学校名・チーム</t>
    <rPh sb="0" eb="3">
      <t>ガッコウメイ</t>
    </rPh>
    <phoneticPr fontId="49"/>
  </si>
  <si>
    <t>申込責任者</t>
    <rPh sb="0" eb="2">
      <t>モウシコミ</t>
    </rPh>
    <rPh sb="2" eb="5">
      <t>セキニンシャ</t>
    </rPh>
    <phoneticPr fontId="49"/>
  </si>
  <si>
    <t>宿泊数</t>
    <phoneticPr fontId="49"/>
  </si>
  <si>
    <t>昼食（弁当）
1,045円</t>
    <phoneticPr fontId="49"/>
  </si>
  <si>
    <t>※監督懇親会は12月25日（水）19:00～予定しております。2名まで招待いたします。
   2名以上ご参加の場合は、お1人様5,500円いただきます。</t>
    <rPh sb="48" eb="49">
      <t>メイ</t>
    </rPh>
    <rPh sb="49" eb="51">
      <t>イジョウ</t>
    </rPh>
    <rPh sb="52" eb="54">
      <t>サンカ</t>
    </rPh>
    <rPh sb="55" eb="57">
      <t>バアイ</t>
    </rPh>
    <rPh sb="60" eb="62">
      <t>ヒトリ</t>
    </rPh>
    <rPh sb="62" eb="63">
      <t>サマ</t>
    </rPh>
    <rPh sb="68" eb="69">
      <t>エン</t>
    </rPh>
    <phoneticPr fontId="49"/>
  </si>
  <si>
    <t>※お弁当は水付1,045円です</t>
    <phoneticPr fontId="49"/>
  </si>
  <si>
    <r>
      <rPr>
        <b/>
        <sz val="12"/>
        <rFont val="ＭＳ Ｐ明朝"/>
        <family val="1"/>
        <charset val="128"/>
      </rPr>
      <t xml:space="preserve">大会参加費
</t>
    </r>
    <r>
      <rPr>
        <b/>
        <sz val="11"/>
        <rFont val="ＭＳ Ｐ明朝"/>
        <family val="1"/>
        <charset val="128"/>
      </rPr>
      <t>1人/1,000円</t>
    </r>
  </si>
  <si>
    <t>大会参加人数</t>
    <rPh sb="0" eb="2">
      <t>タイカイ</t>
    </rPh>
    <rPh sb="2" eb="6">
      <t>サンカニンズウ</t>
    </rPh>
    <phoneticPr fontId="49"/>
  </si>
  <si>
    <t>（宿泊しない場合）日帰り施設利用料
1人1,500円/1日</t>
    <rPh sb="1" eb="3">
      <t>シュクハク</t>
    </rPh>
    <rPh sb="6" eb="8">
      <t>バアイ</t>
    </rPh>
    <rPh sb="9" eb="11">
      <t>ヒガエ</t>
    </rPh>
    <phoneticPr fontId="49"/>
  </si>
  <si>
    <t>人</t>
    <rPh sb="0" eb="1">
      <t>ニン</t>
    </rPh>
    <phoneticPr fontId="49"/>
  </si>
  <si>
    <t>日帰り施設利用料合計</t>
    <rPh sb="0" eb="2">
      <t>ヒガエ</t>
    </rPh>
    <rPh sb="3" eb="5">
      <t>シセツ</t>
    </rPh>
    <rPh sb="5" eb="8">
      <t>リヨウリョウ</t>
    </rPh>
    <rPh sb="8" eb="10">
      <t>ゴウケイ</t>
    </rPh>
    <phoneticPr fontId="49"/>
  </si>
  <si>
    <t>株式会社グローバルアリーナ　　E-mail: sanix-judo@g-arena.com</t>
  </si>
  <si>
    <t>サニックス旗福岡国際中学生柔道大会2024</t>
  </si>
  <si>
    <r>
      <rPr>
        <sz val="11"/>
        <rFont val="ＭＳ Ｐゴシック"/>
        <family val="3"/>
        <charset val="128"/>
      </rPr>
      <t xml:space="preserve">顧客 </t>
    </r>
    <r>
      <rPr>
        <b/>
        <sz val="11"/>
        <rFont val="ＭＳ Ｐゴシック"/>
        <family val="3"/>
        <charset val="128"/>
      </rPr>
      <t>Ｉ Ｄ</t>
    </r>
    <r>
      <rPr>
        <sz val="11"/>
        <rFont val="ＭＳ Ｐゴシック"/>
        <family val="3"/>
        <charset val="128"/>
      </rPr>
      <t>　</t>
    </r>
  </si>
  <si>
    <t>食堂朝食　（1,100円）</t>
    <phoneticPr fontId="49"/>
  </si>
  <si>
    <t>食堂弁当　（ 1,045円）</t>
    <phoneticPr fontId="49"/>
  </si>
  <si>
    <t>食堂夕食（1,430円）</t>
    <phoneticPr fontId="49"/>
  </si>
  <si>
    <t>　</t>
    <phoneticPr fontId="45"/>
  </si>
  <si>
    <t>人</t>
    <rPh sb="0" eb="1">
      <t>ニン</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</si>
</sst>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6" formatCode="&quot;¥&quot;#,##0;[Red]&quot;¥&quot;\-#,##0"/>
    <numFmt numFmtId="176" formatCode="yyyy/m/d;@"/>
    <numFmt numFmtId="177" formatCode="##&quot;　様&quot;"/>
    <numFmt numFmtId="178" formatCode="m/d;@"/>
    <numFmt numFmtId="179" formatCode="&quot;¥&quot;#,##0_);[Red]\(&quot;¥&quot;#,##0\)"/>
    <numFmt numFmtId="180" formatCode="##&quot;食&quot;"/>
    <numFmt numFmtId="181" formatCode="\(aaa\)"/>
    <numFmt numFmtId="182" formatCode="##&quot;名&quot;"/>
    <numFmt numFmtId="183" formatCode="m/d"/>
    <numFmt numFmtId="184" formatCode="aaa"/>
    <numFmt numFmtId="185" formatCode="0&quot;人&quot;"/>
    <numFmt numFmtId="186" formatCode="0&quot;人部屋&quot;"/>
    <numFmt numFmtId="187" formatCode="##&quot; 年&quot;"/>
    <numFmt numFmtId="188" formatCode="###&quot; cm&quot;"/>
    <numFmt numFmtId="189" formatCode="###&quot; kg&quot;"/>
  </numFmts>
  <fonts count="75">
    <font>
      <sz val="11"/>
      <name val="ＭＳ Ｐゴシック"/>
      <charset val="128"/>
    </font>
    <font>
      <sz val="11"/>
      <name val="ＭＳ Ｐゴシック"/>
      <family val="3"/>
      <charset val="128"/>
    </font>
    <font>
      <b/>
      <sz val="24"/>
      <color theme="0"/>
      <name val="ＭＳ Ｐゴシック"/>
      <family val="3"/>
      <charset val="128"/>
    </font>
    <font>
      <b/>
      <sz val="14"/>
      <name val="ＭＳ Ｐゴシック"/>
      <family val="3"/>
      <charset val="128"/>
    </font>
    <font>
      <b/>
      <u/>
      <sz val="11"/>
      <name val="ＭＳ Ｐゴシック"/>
      <family val="3"/>
      <charset val="128"/>
    </font>
    <font>
      <sz val="10"/>
      <color rgb="FFFF0000"/>
      <name val="ＭＳ Ｐゴシック"/>
      <family val="3"/>
      <charset val="128"/>
    </font>
    <font>
      <sz val="9"/>
      <name val="ＭＳ Ｐゴシック"/>
      <family val="3"/>
      <charset val="128"/>
    </font>
    <font>
      <b/>
      <sz val="11"/>
      <name val="ＭＳ Ｐゴシック"/>
      <family val="3"/>
      <charset val="128"/>
    </font>
    <font>
      <b/>
      <sz val="9"/>
      <color rgb="FFFF0000"/>
      <name val="ＭＳ Ｐゴシック"/>
      <family val="3"/>
      <charset val="128"/>
    </font>
    <font>
      <sz val="10"/>
      <name val="ＭＳ Ｐゴシック"/>
      <family val="3"/>
      <charset val="128"/>
    </font>
    <font>
      <sz val="9"/>
      <color rgb="FFFF0000"/>
      <name val="ＭＳ Ｐゴシック"/>
      <family val="3"/>
      <charset val="128"/>
    </font>
    <font>
      <b/>
      <u/>
      <sz val="12"/>
      <name val="ＭＳ Ｐゴシック"/>
      <family val="3"/>
      <charset val="128"/>
    </font>
    <font>
      <b/>
      <sz val="14"/>
      <color rgb="FFFF0000"/>
      <name val="ＭＳ Ｐゴシック"/>
      <family val="3"/>
      <charset val="128"/>
    </font>
    <font>
      <b/>
      <sz val="14"/>
      <color rgb="FF002060"/>
      <name val="ＭＳ Ｐゴシック"/>
      <family val="3"/>
      <charset val="128"/>
    </font>
    <font>
      <b/>
      <u/>
      <sz val="16"/>
      <name val="ＭＳ Ｐゴシック"/>
      <family val="3"/>
      <charset val="128"/>
    </font>
    <font>
      <b/>
      <sz val="8"/>
      <name val="ＭＳ Ｐゴシック"/>
      <family val="3"/>
      <charset val="128"/>
    </font>
    <font>
      <sz val="12"/>
      <name val="ＭＳ Ｐゴシック"/>
      <family val="3"/>
      <charset val="128"/>
    </font>
    <font>
      <b/>
      <sz val="10"/>
      <name val="ＭＳ Ｐゴシック"/>
      <family val="3"/>
      <charset val="128"/>
    </font>
    <font>
      <b/>
      <sz val="11"/>
      <color rgb="FFFF0000"/>
      <name val="ＭＳ Ｐゴシック"/>
      <family val="3"/>
      <charset val="128"/>
    </font>
    <font>
      <b/>
      <sz val="11"/>
      <color rgb="FF002060"/>
      <name val="ＭＳ Ｐゴシック"/>
      <family val="3"/>
      <charset val="128"/>
    </font>
    <font>
      <sz val="10"/>
      <color rgb="FF002060"/>
      <name val="ＭＳ Ｐゴシック"/>
      <family val="3"/>
      <charset val="128"/>
    </font>
    <font>
      <sz val="9.5"/>
      <name val="ＭＳ Ｐゴシック"/>
      <family val="3"/>
      <charset val="128"/>
    </font>
    <font>
      <b/>
      <sz val="9"/>
      <name val="ＭＳ Ｐゴシック"/>
      <family val="3"/>
      <charset val="128"/>
    </font>
    <font>
      <sz val="8"/>
      <name val="ＭＳ Ｐゴシック"/>
      <family val="3"/>
      <charset val="128"/>
    </font>
    <font>
      <sz val="7"/>
      <name val="ＭＳ Ｐゴシック"/>
      <family val="3"/>
      <charset val="128"/>
    </font>
    <font>
      <sz val="8"/>
      <color rgb="FFFF0000"/>
      <name val="ＭＳ Ｐゴシック"/>
      <family val="3"/>
      <charset val="128"/>
    </font>
    <font>
      <sz val="9"/>
      <color rgb="FF002060"/>
      <name val="ＭＳ Ｐゴシック"/>
      <family val="3"/>
      <charset val="128"/>
    </font>
    <font>
      <b/>
      <sz val="10"/>
      <color rgb="FFFF0000"/>
      <name val="ＭＳ Ｐゴシック"/>
      <family val="3"/>
      <charset val="128"/>
    </font>
    <font>
      <u/>
      <sz val="11"/>
      <color indexed="12"/>
      <name val="ＭＳ Ｐゴシック"/>
      <family val="3"/>
      <charset val="128"/>
    </font>
    <font>
      <sz val="12"/>
      <name val="ＭＳ Ｐゴシック"/>
      <family val="3"/>
      <charset val="128"/>
    </font>
    <font>
      <b/>
      <sz val="20"/>
      <name val="ＭＳ Ｐゴシック"/>
      <family val="3"/>
      <charset val="128"/>
    </font>
    <font>
      <b/>
      <sz val="12"/>
      <name val="ＭＳ Ｐゴシック"/>
      <family val="3"/>
      <charset val="128"/>
    </font>
    <font>
      <sz val="14"/>
      <name val="ＭＳ Ｐゴシック"/>
      <family val="3"/>
      <charset val="128"/>
    </font>
    <font>
      <b/>
      <sz val="18"/>
      <name val="ＭＳ Ｐゴシック"/>
      <family val="3"/>
      <charset val="128"/>
    </font>
    <font>
      <sz val="16"/>
      <name val="ＭＳ Ｐゴシック"/>
      <family val="3"/>
      <charset val="128"/>
    </font>
    <font>
      <b/>
      <sz val="16"/>
      <name val="ＭＳ Ｐゴシック"/>
      <family val="3"/>
      <charset val="128"/>
    </font>
    <font>
      <sz val="8"/>
      <name val="ＭＳ Ｐゴシック"/>
      <family val="3"/>
      <charset val="128"/>
    </font>
    <font>
      <b/>
      <sz val="11"/>
      <name val="ＭＳ Ｐゴシック"/>
      <family val="3"/>
      <charset val="128"/>
    </font>
    <font>
      <u/>
      <sz val="11"/>
      <color rgb="FF800080"/>
      <name val="ＭＳ Ｐゴシック"/>
      <family val="3"/>
      <charset val="128"/>
      <scheme val="minor"/>
    </font>
    <font>
      <b/>
      <vertAlign val="superscript"/>
      <sz val="14"/>
      <color rgb="FFFF0000"/>
      <name val="ＭＳ Ｐゴシック"/>
      <family val="3"/>
      <charset val="128"/>
    </font>
    <font>
      <b/>
      <vertAlign val="superscript"/>
      <sz val="12"/>
      <color rgb="FFFF0000"/>
      <name val="ＭＳ Ｐゴシック"/>
      <family val="3"/>
      <charset val="128"/>
    </font>
    <font>
      <b/>
      <sz val="8"/>
      <color rgb="FFFF0000"/>
      <name val="ＭＳ Ｐゴシック"/>
      <family val="3"/>
      <charset val="128"/>
    </font>
    <font>
      <u/>
      <sz val="12"/>
      <name val="ＭＳ Ｐゴシック"/>
      <family val="3"/>
      <charset val="128"/>
    </font>
    <font>
      <sz val="11"/>
      <name val="ＭＳ Ｐゴシック"/>
      <family val="3"/>
      <charset val="128"/>
    </font>
    <font>
      <b/>
      <sz val="16"/>
      <name val="ＭＳ Ｐ明朝"/>
      <family val="1"/>
      <charset val="128"/>
    </font>
    <font>
      <sz val="6"/>
      <name val="ＭＳ Ｐゴシック"/>
      <family val="3"/>
      <charset val="128"/>
    </font>
    <font>
      <sz val="10"/>
      <name val="ＭＳ Ｐ明朝"/>
      <family val="1"/>
      <charset val="128"/>
    </font>
    <font>
      <sz val="12"/>
      <name val="ＭＳ Ｐ明朝"/>
      <family val="1"/>
      <charset val="128"/>
    </font>
    <font>
      <b/>
      <sz val="12"/>
      <color rgb="FFFF0000"/>
      <name val="ＭＳ Ｐ明朝"/>
      <family val="1"/>
      <charset val="128"/>
    </font>
    <font>
      <sz val="6"/>
      <name val="ＭＳ Ｐゴシック"/>
      <family val="3"/>
      <charset val="128"/>
    </font>
    <font>
      <b/>
      <sz val="14"/>
      <name val="ＭＳ Ｐ明朝"/>
      <family val="1"/>
      <charset val="128"/>
    </font>
    <font>
      <sz val="14"/>
      <name val="ＭＳ Ｐ明朝"/>
      <family val="1"/>
      <charset val="128"/>
    </font>
    <font>
      <b/>
      <sz val="12"/>
      <name val="ＭＳ Ｐ明朝"/>
      <family val="1"/>
      <charset val="128"/>
    </font>
    <font>
      <sz val="11"/>
      <name val="ＭＳ Ｐ明朝"/>
      <family val="1"/>
      <charset val="128"/>
    </font>
    <font>
      <sz val="8"/>
      <name val="ＭＳ Ｐ明朝"/>
      <family val="1"/>
      <charset val="128"/>
    </font>
    <font>
      <b/>
      <sz val="11"/>
      <color rgb="FFFF0000"/>
      <name val="ＭＳ Ｐ明朝"/>
      <family val="1"/>
      <charset val="128"/>
    </font>
    <font>
      <b/>
      <sz val="11"/>
      <name val="ＭＳ Ｐ明朝"/>
      <family val="1"/>
      <charset val="128"/>
    </font>
    <font>
      <sz val="11"/>
      <color theme="0"/>
      <name val="ＭＳ Ｐ明朝"/>
      <family val="1"/>
      <charset val="128"/>
    </font>
    <font>
      <u/>
      <sz val="11"/>
      <color rgb="FF0000FF"/>
      <name val="ＭＳ Ｐゴシック"/>
      <family val="3"/>
      <charset val="128"/>
      <scheme val="minor"/>
    </font>
    <font>
      <sz val="16"/>
      <name val="ＭＳ Ｐ明朝"/>
      <family val="1"/>
      <charset val="128"/>
    </font>
    <font>
      <b/>
      <sz val="14"/>
      <color theme="1"/>
      <name val="ＭＳ Ｐゴシック"/>
      <family val="3"/>
      <charset val="128"/>
    </font>
    <font>
      <b/>
      <sz val="12"/>
      <color theme="1"/>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4"/>
      <color indexed="9"/>
      <name val="HG創英角ｺﾞｼｯｸUB"/>
      <family val="3"/>
      <charset val="128"/>
    </font>
    <font>
      <b/>
      <sz val="11"/>
      <name val="ＭＳ Ｐゴシック"/>
      <family val="3"/>
      <charset val="128"/>
    </font>
    <font>
      <sz val="16"/>
      <name val="ＭＳ Ｐゴシック"/>
      <family val="3"/>
      <charset val="128"/>
    </font>
    <font>
      <sz val="12"/>
      <name val="ＭＳ Ｐゴシック"/>
      <family val="3"/>
      <charset val="128"/>
    </font>
    <font>
      <u/>
      <sz val="11"/>
      <color indexed="12"/>
      <name val="ＭＳ Ｐゴシック"/>
      <family val="3"/>
      <charset val="128"/>
    </font>
    <font>
      <u/>
      <sz val="11"/>
      <color rgb="FF800080"/>
      <name val="ＭＳ Ｐゴシック"/>
      <family val="3"/>
      <charset val="128"/>
    </font>
    <font>
      <b/>
      <sz val="7"/>
      <name val="ＭＳ Ｐゴシック"/>
      <family val="3"/>
      <charset val="128"/>
    </font>
    <font>
      <b/>
      <sz val="9"/>
      <name val="ＭＳ Ｐゴシック"/>
      <family val="3"/>
      <charset val="128"/>
    </font>
    <font>
      <sz val="10"/>
      <color rgb="FFFF0000"/>
      <name val="ＭＳ Ｐゴシック"/>
      <family val="3"/>
      <charset val="128"/>
    </font>
    <font>
      <sz val="10"/>
      <color rgb="FF000000"/>
      <name val="Calibri"/>
    </font>
  </fonts>
  <fills count="13">
    <fill>
      <patternFill patternType="none"/>
    </fill>
    <fill>
      <patternFill patternType="gray125"/>
    </fill>
    <fill>
      <patternFill patternType="solid">
        <fgColor rgb="FFFF0000"/>
        <bgColor indexed="64"/>
      </patternFill>
    </fill>
    <fill>
      <patternFill patternType="solid">
        <fgColor indexed="8"/>
        <bgColor indexed="64"/>
      </patternFill>
    </fill>
    <fill>
      <patternFill patternType="gray0625"/>
    </fill>
    <fill>
      <patternFill patternType="solid">
        <fgColor theme="0"/>
        <bgColor indexed="64"/>
      </patternFill>
    </fill>
    <fill>
      <patternFill patternType="solid">
        <fgColor rgb="FFFFFF00"/>
        <bgColor indexed="64"/>
      </patternFill>
    </fill>
    <fill>
      <patternFill patternType="solid">
        <fgColor indexed="41"/>
        <bgColor indexed="64"/>
      </patternFill>
    </fill>
    <fill>
      <patternFill patternType="solid">
        <fgColor rgb="FFFFFF99"/>
        <bgColor indexed="64"/>
      </patternFill>
    </fill>
    <fill>
      <patternFill patternType="solid">
        <fgColor indexed="43"/>
        <bgColor indexed="64"/>
      </patternFill>
    </fill>
    <fill>
      <patternFill patternType="solid">
        <fgColor theme="4" tint="0.79995117038483843"/>
        <bgColor indexed="64"/>
      </patternFill>
    </fill>
    <fill>
      <patternFill patternType="solid">
        <fgColor theme="9" tint="0.59999389629810485"/>
        <bgColor indexed="64"/>
      </patternFill>
    </fill>
    <fill>
      <patternFill patternType="solid">
        <fgColor theme="4" tint="0.79998168889431442"/>
        <bgColor indexed="64"/>
      </patternFill>
    </fill>
  </fills>
  <borders count="18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style="medium">
        <color auto="1"/>
      </left>
      <right/>
      <top style="dotted">
        <color auto="1"/>
      </top>
      <bottom/>
      <diagonal/>
    </border>
    <border>
      <left/>
      <right style="thin">
        <color auto="1"/>
      </right>
      <top style="dotted">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style="thin">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style="thin">
        <color auto="1"/>
      </right>
      <top style="medium">
        <color auto="1"/>
      </top>
      <bottom style="dotted">
        <color auto="1"/>
      </bottom>
      <diagonal/>
    </border>
    <border>
      <left/>
      <right style="thin">
        <color auto="1"/>
      </right>
      <top style="dotted">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diagonal/>
    </border>
    <border>
      <left style="hair">
        <color auto="1"/>
      </left>
      <right style="thin">
        <color auto="1"/>
      </right>
      <top style="medium">
        <color auto="1"/>
      </top>
      <bottom/>
      <diagonal/>
    </border>
    <border>
      <left/>
      <right style="thin">
        <color auto="1"/>
      </right>
      <top style="thin">
        <color auto="1"/>
      </top>
      <bottom/>
      <diagonal/>
    </border>
    <border>
      <left style="hair">
        <color auto="1"/>
      </left>
      <right style="thin">
        <color auto="1"/>
      </right>
      <top style="thin">
        <color auto="1"/>
      </top>
      <bottom style="thin">
        <color auto="1"/>
      </bottom>
      <diagonal/>
    </border>
    <border>
      <left style="thin">
        <color auto="1"/>
      </left>
      <right/>
      <top/>
      <bottom/>
      <diagonal/>
    </border>
    <border>
      <left style="hair">
        <color auto="1"/>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hair">
        <color auto="1"/>
      </left>
      <right style="thin">
        <color auto="1"/>
      </right>
      <top/>
      <bottom style="thin">
        <color auto="1"/>
      </bottom>
      <diagonal/>
    </border>
    <border>
      <left style="hair">
        <color auto="1"/>
      </left>
      <right style="thin">
        <color auto="1"/>
      </right>
      <top style="thin">
        <color auto="1"/>
      </top>
      <bottom style="medium">
        <color auto="1"/>
      </bottom>
      <diagonal/>
    </border>
    <border>
      <left style="thin">
        <color auto="1"/>
      </left>
      <right style="hair">
        <color auto="1"/>
      </right>
      <top style="thin">
        <color auto="1"/>
      </top>
      <bottom style="medium">
        <color auto="1"/>
      </bottom>
      <diagonal/>
    </border>
    <border>
      <left/>
      <right style="medium">
        <color auto="1"/>
      </right>
      <top style="medium">
        <color auto="1"/>
      </top>
      <bottom style="dotted">
        <color auto="1"/>
      </bottom>
      <diagonal/>
    </border>
    <border>
      <left/>
      <right style="medium">
        <color auto="1"/>
      </right>
      <top style="dotted">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style="hair">
        <color auto="1"/>
      </left>
      <right style="medium">
        <color auto="1"/>
      </right>
      <top style="medium">
        <color auto="1"/>
      </top>
      <bottom/>
      <diagonal/>
    </border>
    <border>
      <left style="hair">
        <color auto="1"/>
      </left>
      <right style="medium">
        <color auto="1"/>
      </right>
      <top style="thin">
        <color auto="1"/>
      </top>
      <bottom style="thin">
        <color auto="1"/>
      </bottom>
      <diagonal/>
    </border>
    <border>
      <left style="hair">
        <color auto="1"/>
      </left>
      <right style="medium">
        <color auto="1"/>
      </right>
      <top/>
      <bottom/>
      <diagonal/>
    </border>
    <border>
      <left style="thin">
        <color auto="1"/>
      </left>
      <right/>
      <top/>
      <bottom style="thin">
        <color auto="1"/>
      </bottom>
      <diagonal/>
    </border>
    <border>
      <left style="hair">
        <color auto="1"/>
      </left>
      <right style="medium">
        <color auto="1"/>
      </right>
      <top/>
      <bottom style="thin">
        <color auto="1"/>
      </bottom>
      <diagonal/>
    </border>
    <border>
      <left/>
      <right style="medium">
        <color auto="1"/>
      </right>
      <top style="medium">
        <color auto="1"/>
      </top>
      <bottom/>
      <diagonal/>
    </border>
    <border>
      <left/>
      <right style="medium">
        <color auto="1"/>
      </right>
      <top/>
      <bottom style="medium">
        <color auto="1"/>
      </bottom>
      <diagonal/>
    </border>
    <border>
      <left style="medium">
        <color rgb="FF000000"/>
      </left>
      <right/>
      <top style="medium">
        <color rgb="FF000000"/>
      </top>
      <bottom/>
      <diagonal/>
    </border>
    <border>
      <left/>
      <right/>
      <top style="medium">
        <color rgb="FF000000"/>
      </top>
      <bottom/>
      <diagonal/>
    </border>
    <border>
      <left/>
      <right style="hair">
        <color auto="1"/>
      </right>
      <top/>
      <bottom style="thin">
        <color auto="1"/>
      </bottom>
      <diagonal/>
    </border>
    <border>
      <left style="hair">
        <color auto="1"/>
      </left>
      <right/>
      <top style="thin">
        <color auto="1"/>
      </top>
      <bottom style="thin">
        <color auto="1"/>
      </bottom>
      <diagonal/>
    </border>
    <border>
      <left/>
      <right style="hair">
        <color auto="1"/>
      </right>
      <top style="thin">
        <color auto="1"/>
      </top>
      <bottom style="medium">
        <color auto="1"/>
      </bottom>
      <diagonal/>
    </border>
    <border>
      <left style="hair">
        <color auto="1"/>
      </left>
      <right/>
      <top style="thin">
        <color auto="1"/>
      </top>
      <bottom style="medium">
        <color auto="1"/>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thin">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medium">
        <color auto="1"/>
      </left>
      <right/>
      <top style="medium">
        <color auto="1"/>
      </top>
      <bottom style="thin">
        <color auto="1"/>
      </bottom>
      <diagonal/>
    </border>
    <border>
      <left/>
      <right style="hair">
        <color auto="1"/>
      </right>
      <top style="thin">
        <color auto="1"/>
      </top>
      <bottom style="thin">
        <color auto="1"/>
      </bottom>
      <diagonal/>
    </border>
    <border>
      <left style="medium">
        <color auto="1"/>
      </left>
      <right/>
      <top style="thin">
        <color auto="1"/>
      </top>
      <bottom style="hair">
        <color auto="1"/>
      </bottom>
      <diagonal/>
    </border>
    <border>
      <left/>
      <right style="thin">
        <color auto="1"/>
      </right>
      <top style="thin">
        <color auto="1"/>
      </top>
      <bottom style="hair">
        <color auto="1"/>
      </bottom>
      <diagonal/>
    </border>
    <border>
      <left/>
      <right style="hair">
        <color auto="1"/>
      </right>
      <top style="thin">
        <color auto="1"/>
      </top>
      <bottom/>
      <diagonal/>
    </border>
    <border>
      <left style="hair">
        <color auto="1"/>
      </left>
      <right/>
      <top style="thin">
        <color auto="1"/>
      </top>
      <bottom style="hair">
        <color auto="1"/>
      </bottom>
      <diagonal/>
    </border>
    <border>
      <left style="medium">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style="medium">
        <color auto="1"/>
      </right>
      <top style="medium">
        <color rgb="FF000000"/>
      </top>
      <bottom/>
      <diagonal/>
    </border>
    <border>
      <left/>
      <right style="thin">
        <color auto="1"/>
      </right>
      <top style="hair">
        <color auto="1"/>
      </top>
      <bottom/>
      <diagonal/>
    </border>
    <border>
      <left/>
      <right style="hair">
        <color auto="1"/>
      </right>
      <top style="medium">
        <color auto="1"/>
      </top>
      <bottom/>
      <diagonal/>
    </border>
    <border>
      <left style="thin">
        <color auto="1"/>
      </left>
      <right style="thin">
        <color auto="1"/>
      </right>
      <top/>
      <bottom style="thin">
        <color auto="1"/>
      </bottom>
      <diagonal/>
    </border>
    <border>
      <left/>
      <right style="hair">
        <color auto="1"/>
      </right>
      <top/>
      <bottom style="hair">
        <color auto="1"/>
      </bottom>
      <diagonal/>
    </border>
    <border>
      <left/>
      <right style="hair">
        <color auto="1"/>
      </right>
      <top/>
      <bottom/>
      <diagonal/>
    </border>
    <border>
      <left/>
      <right style="medium">
        <color auto="1"/>
      </right>
      <top/>
      <bottom style="thin">
        <color auto="1"/>
      </bottom>
      <diagonal/>
    </border>
    <border>
      <left/>
      <right style="medium">
        <color auto="1"/>
      </right>
      <top style="thin">
        <color auto="1"/>
      </top>
      <bottom style="hair">
        <color auto="1"/>
      </bottom>
      <diagonal/>
    </border>
    <border>
      <left/>
      <right style="medium">
        <color auto="1"/>
      </right>
      <top/>
      <bottom/>
      <diagonal/>
    </border>
    <border>
      <left/>
      <right style="medium">
        <color auto="1"/>
      </right>
      <top style="thin">
        <color auto="1"/>
      </top>
      <bottom/>
      <diagonal/>
    </border>
    <border>
      <left/>
      <right/>
      <top style="hair">
        <color auto="1"/>
      </top>
      <bottom style="medium">
        <color auto="1"/>
      </bottom>
      <diagonal/>
    </border>
    <border>
      <left/>
      <right style="medium">
        <color auto="1"/>
      </right>
      <top style="hair">
        <color auto="1"/>
      </top>
      <bottom style="thin">
        <color auto="1"/>
      </bottom>
      <diagonal/>
    </border>
    <border>
      <left/>
      <right/>
      <top/>
      <bottom style="hair">
        <color rgb="FF000000"/>
      </bottom>
      <diagonal/>
    </border>
    <border>
      <left/>
      <right style="hair">
        <color auto="1"/>
      </right>
      <top/>
      <bottom style="medium">
        <color auto="1"/>
      </bottom>
      <diagonal/>
    </border>
    <border>
      <left/>
      <right style="medium">
        <color auto="1"/>
      </right>
      <top style="medium">
        <color auto="1"/>
      </top>
      <bottom style="thin">
        <color auto="1"/>
      </bottom>
      <diagonal/>
    </border>
    <border>
      <left style="medium">
        <color auto="1"/>
      </left>
      <right/>
      <top style="hair">
        <color auto="1"/>
      </top>
      <bottom style="hair">
        <color auto="1"/>
      </bottom>
      <diagonal/>
    </border>
    <border>
      <left style="thin">
        <color auto="1"/>
      </left>
      <right style="medium">
        <color auto="1"/>
      </right>
      <top/>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right/>
      <top style="medium">
        <color auto="1"/>
      </top>
      <bottom style="hair">
        <color auto="1"/>
      </bottom>
      <diagonal/>
    </border>
    <border>
      <left style="hair">
        <color auto="1"/>
      </left>
      <right/>
      <top/>
      <bottom style="hair">
        <color auto="1"/>
      </bottom>
      <diagonal/>
    </border>
    <border>
      <left/>
      <right style="medium">
        <color auto="1"/>
      </right>
      <top/>
      <bottom style="hair">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right style="medium">
        <color auto="1"/>
      </right>
      <top/>
      <bottom style="hair">
        <color rgb="FF000000"/>
      </bottom>
      <diagonal/>
    </border>
    <border>
      <left style="hair">
        <color auto="1"/>
      </left>
      <right/>
      <top style="thin">
        <color auto="1"/>
      </top>
      <bottom/>
      <diagonal/>
    </border>
    <border>
      <left style="medium">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hair">
        <color auto="1"/>
      </right>
      <top/>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thin">
        <color auto="1"/>
      </left>
      <right style="thin">
        <color auto="1"/>
      </right>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bottom style="hair">
        <color auto="1"/>
      </bottom>
      <diagonal/>
    </border>
    <border>
      <left style="hair">
        <color auto="1"/>
      </left>
      <right style="thin">
        <color auto="1"/>
      </right>
      <top/>
      <bottom style="hair">
        <color auto="1"/>
      </bottom>
      <diagonal/>
    </border>
    <border>
      <left style="thin">
        <color auto="1"/>
      </left>
      <right style="thin">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thin">
        <color auto="1"/>
      </left>
      <right style="thin">
        <color auto="1"/>
      </right>
      <top style="thin">
        <color auto="1"/>
      </top>
      <bottom style="double">
        <color auto="1"/>
      </bottom>
      <diagonal/>
    </border>
    <border>
      <left/>
      <right/>
      <top/>
      <bottom style="double">
        <color auto="1"/>
      </bottom>
      <diagonal/>
    </border>
    <border>
      <left/>
      <right style="thin">
        <color auto="1"/>
      </right>
      <top/>
      <bottom style="double">
        <color auto="1"/>
      </bottom>
      <diagonal/>
    </border>
    <border>
      <left style="medium">
        <color auto="1"/>
      </left>
      <right/>
      <top style="double">
        <color auto="1"/>
      </top>
      <bottom style="medium">
        <color auto="1"/>
      </bottom>
      <diagonal/>
    </border>
    <border>
      <left/>
      <right style="thin">
        <color auto="1"/>
      </right>
      <top style="double">
        <color auto="1"/>
      </top>
      <bottom style="medium">
        <color auto="1"/>
      </bottom>
      <diagonal/>
    </border>
    <border>
      <left/>
      <right/>
      <top style="double">
        <color auto="1"/>
      </top>
      <bottom/>
      <diagonal/>
    </border>
    <border>
      <left/>
      <right style="dotted">
        <color auto="1"/>
      </right>
      <top/>
      <bottom style="thin">
        <color auto="1"/>
      </bottom>
      <diagonal/>
    </border>
    <border>
      <left/>
      <right style="dotted">
        <color auto="1"/>
      </right>
      <top style="thin">
        <color auto="1"/>
      </top>
      <bottom style="thin">
        <color auto="1"/>
      </bottom>
      <diagonal/>
    </border>
    <border>
      <left/>
      <right style="dotted">
        <color auto="1"/>
      </right>
      <top style="thin">
        <color auto="1"/>
      </top>
      <bottom/>
      <diagonal/>
    </border>
    <border>
      <left/>
      <right style="dotted">
        <color auto="1"/>
      </right>
      <top style="medium">
        <color auto="1"/>
      </top>
      <bottom style="thin">
        <color auto="1"/>
      </bottom>
      <diagonal/>
    </border>
    <border>
      <left/>
      <right style="dotted">
        <color auto="1"/>
      </right>
      <top style="thin">
        <color auto="1"/>
      </top>
      <bottom style="medium">
        <color auto="1"/>
      </bottom>
      <diagonal/>
    </border>
    <border>
      <left style="medium">
        <color auto="1"/>
      </left>
      <right style="dotted">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dotted">
        <color auto="1"/>
      </right>
      <top/>
      <bottom/>
      <diagonal/>
    </border>
    <border>
      <left style="medium">
        <color auto="1"/>
      </left>
      <right style="dotted">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medium">
        <color auto="1"/>
      </left>
      <right style="dotted">
        <color auto="1"/>
      </right>
      <top/>
      <bottom style="medium">
        <color auto="1"/>
      </bottom>
      <diagonal/>
    </border>
    <border>
      <left style="thin">
        <color auto="1"/>
      </left>
      <right style="thin">
        <color auto="1"/>
      </right>
      <top/>
      <bottom style="medium">
        <color auto="1"/>
      </bottom>
      <diagonal/>
    </border>
    <border diagonalDown="1">
      <left style="thin">
        <color auto="1"/>
      </left>
      <right style="thin">
        <color auto="1"/>
      </right>
      <top/>
      <bottom style="medium">
        <color auto="1"/>
      </bottom>
      <diagonal style="thin">
        <color auto="1"/>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dotted">
        <color auto="1"/>
      </right>
      <top/>
      <bottom style="thin">
        <color auto="1"/>
      </bottom>
      <diagonal/>
    </border>
    <border diagonalDown="1">
      <left style="thin">
        <color auto="1"/>
      </left>
      <right style="thin">
        <color auto="1"/>
      </right>
      <top style="medium">
        <color auto="1"/>
      </top>
      <bottom style="thin">
        <color auto="1"/>
      </bottom>
      <diagonal style="thin">
        <color auto="1"/>
      </diagonal>
    </border>
    <border>
      <left style="medium">
        <color auto="1"/>
      </left>
      <right style="dotted">
        <color auto="1"/>
      </right>
      <top style="thin">
        <color auto="1"/>
      </top>
      <bottom style="dotted">
        <color auto="1"/>
      </bottom>
      <diagonal/>
    </border>
    <border>
      <left/>
      <right style="medium">
        <color auto="1"/>
      </right>
      <top style="thin">
        <color auto="1"/>
      </top>
      <bottom style="dotted">
        <color auto="1"/>
      </bottom>
      <diagonal/>
    </border>
    <border diagonalDown="1">
      <left style="thin">
        <color auto="1"/>
      </left>
      <right style="thin">
        <color auto="1"/>
      </right>
      <top style="thin">
        <color auto="1"/>
      </top>
      <bottom/>
      <diagonal style="thin">
        <color auto="1"/>
      </diagonal>
    </border>
    <border>
      <left style="medium">
        <color auto="1"/>
      </left>
      <right style="dotted">
        <color auto="1"/>
      </right>
      <top style="medium">
        <color auto="1"/>
      </top>
      <bottom/>
      <diagonal/>
    </border>
    <border diagonalDown="1">
      <left style="thin">
        <color auto="1"/>
      </left>
      <right style="thin">
        <color auto="1"/>
      </right>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style="medium">
        <color auto="1"/>
      </top>
      <bottom/>
      <diagonal style="thin">
        <color auto="1"/>
      </diagonal>
    </border>
    <border diagonalDown="1">
      <left/>
      <right style="medium">
        <color auto="1"/>
      </right>
      <top style="medium">
        <color auto="1"/>
      </top>
      <bottom/>
      <diagonal style="thin">
        <color auto="1"/>
      </diagonal>
    </border>
    <border diagonalDown="1">
      <left style="thin">
        <color auto="1"/>
      </left>
      <right/>
      <top style="thin">
        <color auto="1"/>
      </top>
      <bottom/>
      <diagonal style="thin">
        <color auto="1"/>
      </diagonal>
    </border>
    <border diagonalDown="1">
      <left/>
      <right style="medium">
        <color auto="1"/>
      </right>
      <top style="thin">
        <color auto="1"/>
      </top>
      <bottom/>
      <diagonal style="thin">
        <color auto="1"/>
      </diagonal>
    </border>
  </borders>
  <cellStyleXfs count="14">
    <xf numFmtId="0" fontId="0" fillId="0" borderId="0">
      <alignment vertical="center"/>
    </xf>
    <xf numFmtId="0" fontId="2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xf numFmtId="0" fontId="1" fillId="0" borderId="0"/>
    <xf numFmtId="0" fontId="1" fillId="0" borderId="0"/>
    <xf numFmtId="0" fontId="43" fillId="0" borderId="0"/>
    <xf numFmtId="6" fontId="43" fillId="0" borderId="0" applyFont="0" applyFill="0" applyBorder="0" applyAlignment="0" applyProtection="0">
      <alignment vertical="center"/>
    </xf>
    <xf numFmtId="0" fontId="58" fillId="0" borderId="0" applyNumberFormat="0" applyFill="0" applyBorder="0" applyAlignment="0" applyProtection="0">
      <alignment vertical="center"/>
    </xf>
    <xf numFmtId="0" fontId="43" fillId="0" borderId="0"/>
    <xf numFmtId="6" fontId="43" fillId="0" borderId="0" applyFont="0" applyFill="0" applyBorder="0" applyAlignment="0" applyProtection="0">
      <alignment vertical="center"/>
    </xf>
    <xf numFmtId="0" fontId="69" fillId="0" borderId="0" applyNumberFormat="0" applyFill="0" applyBorder="0" applyAlignment="0" applyProtection="0">
      <alignment vertical="top"/>
      <protection locked="0"/>
    </xf>
    <xf numFmtId="38" fontId="43" fillId="0" borderId="0" applyFont="0" applyFill="0" applyBorder="0" applyAlignment="0" applyProtection="0">
      <alignment vertical="center"/>
    </xf>
  </cellStyleXfs>
  <cellXfs count="975">
    <xf numFmtId="0" fontId="0" fillId="0" borderId="0" xfId="0">
      <alignment vertical="center"/>
    </xf>
    <xf numFmtId="0" fontId="1" fillId="0" borderId="0" xfId="5" applyAlignment="1">
      <alignment vertical="center"/>
    </xf>
    <xf numFmtId="0" fontId="6" fillId="0" borderId="0" xfId="5" applyFont="1" applyAlignment="1">
      <alignment horizontal="left" vertical="center" wrapText="1"/>
    </xf>
    <xf numFmtId="0" fontId="5" fillId="0" borderId="11" xfId="5" applyFont="1" applyBorder="1" applyAlignment="1">
      <alignment horizontal="center" vertical="center"/>
    </xf>
    <xf numFmtId="0" fontId="9" fillId="0" borderId="16" xfId="5" applyFont="1" applyBorder="1" applyAlignment="1">
      <alignment horizontal="center" vertical="center"/>
    </xf>
    <xf numFmtId="0" fontId="9" fillId="0" borderId="17" xfId="5" applyFont="1" applyBorder="1" applyAlignment="1">
      <alignment horizontal="center" vertical="center"/>
    </xf>
    <xf numFmtId="0" fontId="11" fillId="0" borderId="0" xfId="5" applyFont="1" applyAlignment="1">
      <alignment vertical="center"/>
    </xf>
    <xf numFmtId="0" fontId="14" fillId="0" borderId="0" xfId="5" applyFont="1" applyAlignment="1">
      <alignment vertical="center"/>
    </xf>
    <xf numFmtId="0" fontId="16" fillId="0" borderId="2" xfId="5" applyFont="1" applyBorder="1" applyAlignment="1">
      <alignment horizontal="center" vertical="center"/>
    </xf>
    <xf numFmtId="0" fontId="16" fillId="0" borderId="0" xfId="5" applyFont="1" applyAlignment="1">
      <alignment horizontal="center" vertical="center"/>
    </xf>
    <xf numFmtId="0" fontId="1" fillId="0" borderId="0" xfId="5" applyAlignment="1">
      <alignment horizontal="center" vertical="center"/>
    </xf>
    <xf numFmtId="0" fontId="9" fillId="0" borderId="22" xfId="5" applyFont="1" applyBorder="1" applyAlignment="1">
      <alignment horizontal="center" vertical="center"/>
    </xf>
    <xf numFmtId="0" fontId="9" fillId="0" borderId="23" xfId="5" applyFont="1" applyBorder="1" applyAlignment="1">
      <alignment horizontal="center" vertical="center"/>
    </xf>
    <xf numFmtId="0" fontId="9" fillId="0" borderId="31" xfId="5" applyFont="1" applyBorder="1" applyAlignment="1">
      <alignment horizontal="center" vertical="center"/>
    </xf>
    <xf numFmtId="0" fontId="9" fillId="0" borderId="32" xfId="5" applyFont="1" applyBorder="1" applyAlignment="1">
      <alignment horizontal="center" vertical="center"/>
    </xf>
    <xf numFmtId="0" fontId="20" fillId="0" borderId="31" xfId="5" applyFont="1" applyBorder="1" applyAlignment="1">
      <alignment horizontal="center" vertical="center"/>
    </xf>
    <xf numFmtId="0" fontId="21" fillId="0" borderId="0" xfId="5" applyFont="1" applyAlignment="1">
      <alignment vertical="center"/>
    </xf>
    <xf numFmtId="0" fontId="9" fillId="0" borderId="0" xfId="5" applyFont="1" applyAlignment="1">
      <alignment horizontal="center" vertical="center"/>
    </xf>
    <xf numFmtId="0" fontId="9" fillId="0" borderId="11" xfId="5" applyFont="1" applyBorder="1" applyAlignment="1">
      <alignment horizontal="center" vertical="center"/>
    </xf>
    <xf numFmtId="0" fontId="5" fillId="0" borderId="10" xfId="5" applyFont="1" applyBorder="1" applyAlignment="1">
      <alignment horizontal="right" vertical="center"/>
    </xf>
    <xf numFmtId="0" fontId="24" fillId="0" borderId="44" xfId="5" applyFont="1" applyBorder="1" applyAlignment="1">
      <alignment horizontal="center" vertical="center" shrinkToFit="1"/>
    </xf>
    <xf numFmtId="0" fontId="23" fillId="0" borderId="45" xfId="5" applyFont="1" applyBorder="1" applyAlignment="1">
      <alignment horizontal="center" vertical="center" shrinkToFit="1"/>
    </xf>
    <xf numFmtId="0" fontId="25" fillId="0" borderId="45" xfId="5" applyFont="1" applyBorder="1" applyAlignment="1">
      <alignment horizontal="center" vertical="center" shrinkToFit="1"/>
    </xf>
    <xf numFmtId="0" fontId="24" fillId="0" borderId="14" xfId="5" applyFont="1" applyBorder="1" applyAlignment="1">
      <alignment horizontal="center" vertical="center" shrinkToFit="1"/>
    </xf>
    <xf numFmtId="0" fontId="23" fillId="0" borderId="47" xfId="5" applyFont="1" applyBorder="1" applyAlignment="1">
      <alignment horizontal="center" vertical="center" shrinkToFit="1"/>
    </xf>
    <xf numFmtId="0" fontId="25" fillId="0" borderId="47" xfId="5" applyFont="1" applyBorder="1" applyAlignment="1">
      <alignment horizontal="center" vertical="center" shrinkToFit="1"/>
    </xf>
    <xf numFmtId="0" fontId="24" fillId="0" borderId="18" xfId="5" applyFont="1" applyBorder="1" applyAlignment="1">
      <alignment horizontal="center" vertical="center" shrinkToFit="1"/>
    </xf>
    <xf numFmtId="0" fontId="24" fillId="0" borderId="48" xfId="5" applyFont="1" applyBorder="1" applyAlignment="1">
      <alignment horizontal="center" vertical="center" shrinkToFit="1"/>
    </xf>
    <xf numFmtId="0" fontId="25" fillId="0" borderId="49" xfId="5" applyFont="1" applyBorder="1" applyAlignment="1">
      <alignment horizontal="center" vertical="center" shrinkToFit="1"/>
    </xf>
    <xf numFmtId="0" fontId="23" fillId="0" borderId="49" xfId="5" applyFont="1" applyBorder="1" applyAlignment="1">
      <alignment horizontal="center" vertical="center" shrinkToFit="1"/>
    </xf>
    <xf numFmtId="0" fontId="25" fillId="0" borderId="52" xfId="5" applyFont="1" applyBorder="1" applyAlignment="1">
      <alignment horizontal="center" vertical="center" shrinkToFit="1"/>
    </xf>
    <xf numFmtId="0" fontId="23" fillId="0" borderId="52" xfId="5" applyFont="1" applyBorder="1" applyAlignment="1">
      <alignment horizontal="center" vertical="center" shrinkToFit="1"/>
    </xf>
    <xf numFmtId="0" fontId="5" fillId="0" borderId="46" xfId="5" applyFont="1" applyBorder="1" applyAlignment="1">
      <alignment horizontal="center" vertical="center"/>
    </xf>
    <xf numFmtId="0" fontId="23" fillId="0" borderId="53" xfId="5" applyFont="1" applyBorder="1" applyAlignment="1">
      <alignment horizontal="center" vertical="center" shrinkToFit="1"/>
    </xf>
    <xf numFmtId="0" fontId="24" fillId="0" borderId="54" xfId="5" applyFont="1" applyBorder="1" applyAlignment="1">
      <alignment horizontal="center" vertical="center" shrinkToFit="1"/>
    </xf>
    <xf numFmtId="0" fontId="9" fillId="0" borderId="46" xfId="5" applyFont="1" applyBorder="1" applyAlignment="1">
      <alignment horizontal="center" vertical="center"/>
    </xf>
    <xf numFmtId="0" fontId="5" fillId="0" borderId="32" xfId="5" applyFont="1" applyBorder="1" applyAlignment="1">
      <alignment horizontal="center" vertical="center"/>
    </xf>
    <xf numFmtId="0" fontId="16" fillId="0" borderId="0" xfId="5" applyFont="1" applyAlignment="1">
      <alignment vertical="center"/>
    </xf>
    <xf numFmtId="0" fontId="27" fillId="0" borderId="0" xfId="5" applyFont="1" applyAlignment="1">
      <alignment horizontal="center" vertical="center"/>
    </xf>
    <xf numFmtId="0" fontId="5" fillId="0" borderId="11" xfId="5" applyFont="1" applyBorder="1" applyAlignment="1">
      <alignment horizontal="right" vertical="center"/>
    </xf>
    <xf numFmtId="0" fontId="5" fillId="0" borderId="56" xfId="5" applyFont="1" applyBorder="1" applyAlignment="1">
      <alignment horizontal="center" vertical="center"/>
    </xf>
    <xf numFmtId="0" fontId="25" fillId="0" borderId="60" xfId="5" applyFont="1" applyBorder="1" applyAlignment="1">
      <alignment horizontal="center" vertical="center" shrinkToFit="1"/>
    </xf>
    <xf numFmtId="0" fontId="25" fillId="0" borderId="61" xfId="5" applyFont="1" applyBorder="1" applyAlignment="1">
      <alignment horizontal="center" vertical="center" shrinkToFit="1"/>
    </xf>
    <xf numFmtId="0" fontId="23" fillId="0" borderId="62" xfId="5" applyFont="1" applyBorder="1" applyAlignment="1">
      <alignment horizontal="center" vertical="center" shrinkToFit="1"/>
    </xf>
    <xf numFmtId="0" fontId="23" fillId="0" borderId="60" xfId="5" applyFont="1" applyBorder="1" applyAlignment="1">
      <alignment horizontal="center" vertical="center" shrinkToFit="1"/>
    </xf>
    <xf numFmtId="0" fontId="23" fillId="0" borderId="61" xfId="5" applyFont="1" applyBorder="1" applyAlignment="1">
      <alignment horizontal="center" vertical="center" shrinkToFit="1"/>
    </xf>
    <xf numFmtId="0" fontId="24" fillId="0" borderId="63" xfId="5" applyFont="1" applyBorder="1" applyAlignment="1">
      <alignment horizontal="center" vertical="center" shrinkToFit="1"/>
    </xf>
    <xf numFmtId="0" fontId="23" fillId="0" borderId="64" xfId="5" applyFont="1" applyBorder="1" applyAlignment="1">
      <alignment horizontal="center" vertical="center" shrinkToFit="1"/>
    </xf>
    <xf numFmtId="0" fontId="9" fillId="0" borderId="0" xfId="5" applyFont="1" applyAlignment="1">
      <alignment vertical="center"/>
    </xf>
    <xf numFmtId="0" fontId="9" fillId="0" borderId="10" xfId="5" applyFont="1" applyBorder="1" applyAlignment="1">
      <alignment horizontal="right" vertical="center"/>
    </xf>
    <xf numFmtId="0" fontId="9" fillId="0" borderId="11" xfId="5" applyFont="1" applyBorder="1" applyAlignment="1">
      <alignment horizontal="right" vertical="center"/>
    </xf>
    <xf numFmtId="0" fontId="9" fillId="0" borderId="56" xfId="5" applyFont="1" applyBorder="1" applyAlignment="1">
      <alignment horizontal="center" vertical="center"/>
    </xf>
    <xf numFmtId="0" fontId="0" fillId="0" borderId="0" xfId="0" applyAlignment="1">
      <alignment vertical="center" shrinkToFit="1"/>
    </xf>
    <xf numFmtId="0" fontId="29" fillId="0" borderId="0" xfId="0" applyFont="1">
      <alignment vertical="center"/>
    </xf>
    <xf numFmtId="49" fontId="31" fillId="7" borderId="157" xfId="0" applyNumberFormat="1" applyFont="1" applyFill="1" applyBorder="1" applyAlignment="1">
      <alignment horizontal="center" vertical="center" shrinkToFit="1"/>
    </xf>
    <xf numFmtId="49" fontId="31" fillId="7" borderId="158" xfId="0" applyNumberFormat="1" applyFont="1" applyFill="1" applyBorder="1" applyAlignment="1">
      <alignment horizontal="center" vertical="center" shrinkToFit="1"/>
    </xf>
    <xf numFmtId="0" fontId="31" fillId="7" borderId="159" xfId="0" applyFont="1" applyFill="1" applyBorder="1" applyAlignment="1">
      <alignment horizontal="center" vertical="center" shrinkToFit="1"/>
    </xf>
    <xf numFmtId="49" fontId="31" fillId="7" borderId="160" xfId="0" applyNumberFormat="1" applyFont="1" applyFill="1" applyBorder="1" applyAlignment="1">
      <alignment horizontal="center" vertical="center" shrinkToFit="1"/>
    </xf>
    <xf numFmtId="0" fontId="31" fillId="7" borderId="158" xfId="0" applyFont="1" applyFill="1" applyBorder="1" applyAlignment="1">
      <alignment horizontal="center" vertical="center" shrinkToFit="1"/>
    </xf>
    <xf numFmtId="0" fontId="31" fillId="7" borderId="161" xfId="0" applyFont="1" applyFill="1" applyBorder="1" applyAlignment="1">
      <alignment horizontal="center" vertical="center" shrinkToFit="1"/>
    </xf>
    <xf numFmtId="0" fontId="31" fillId="7" borderId="20" xfId="0" applyFont="1" applyFill="1" applyBorder="1" applyAlignment="1">
      <alignment horizontal="center" vertical="center"/>
    </xf>
    <xf numFmtId="0" fontId="31" fillId="7" borderId="3" xfId="0" applyFont="1" applyFill="1" applyBorder="1" applyAlignment="1">
      <alignment horizontal="center" vertical="center"/>
    </xf>
    <xf numFmtId="0" fontId="31" fillId="7" borderId="162" xfId="0" applyFont="1" applyFill="1" applyBorder="1" applyAlignment="1">
      <alignment horizontal="center" vertical="center"/>
    </xf>
    <xf numFmtId="0" fontId="31" fillId="7" borderId="40" xfId="0" applyFont="1" applyFill="1" applyBorder="1" applyAlignment="1">
      <alignment horizontal="center" vertical="center"/>
    </xf>
    <xf numFmtId="0" fontId="31" fillId="7" borderId="2" xfId="0" applyFont="1" applyFill="1" applyBorder="1" applyAlignment="1">
      <alignment horizontal="center" vertical="center"/>
    </xf>
    <xf numFmtId="0" fontId="31" fillId="7" borderId="163" xfId="0" applyFont="1" applyFill="1" applyBorder="1" applyAlignment="1">
      <alignment horizontal="center" vertical="center"/>
    </xf>
    <xf numFmtId="0" fontId="31" fillId="7" borderId="163" xfId="0" applyFont="1" applyFill="1" applyBorder="1" applyAlignment="1">
      <alignment horizontal="center" vertical="center" wrapText="1"/>
    </xf>
    <xf numFmtId="49" fontId="29" fillId="8" borderId="164" xfId="0" applyNumberFormat="1" applyFont="1" applyFill="1" applyBorder="1" applyAlignment="1">
      <alignment horizontal="center" vertical="center" shrinkToFit="1"/>
    </xf>
    <xf numFmtId="49" fontId="29" fillId="8" borderId="107" xfId="0" applyNumberFormat="1" applyFont="1" applyFill="1" applyBorder="1" applyAlignment="1">
      <alignment horizontal="center" vertical="center" shrinkToFit="1"/>
    </xf>
    <xf numFmtId="49" fontId="34" fillId="8" borderId="73" xfId="0" applyNumberFormat="1" applyFont="1" applyFill="1" applyBorder="1" applyAlignment="1">
      <alignment horizontal="center" vertical="center" shrinkToFit="1"/>
    </xf>
    <xf numFmtId="49" fontId="34" fillId="8" borderId="28" xfId="0" applyNumberFormat="1" applyFont="1" applyFill="1" applyBorder="1" applyAlignment="1">
      <alignment horizontal="center" vertical="center" shrinkToFit="1"/>
    </xf>
    <xf numFmtId="49" fontId="29" fillId="8" borderId="165" xfId="0" applyNumberFormat="1" applyFont="1" applyFill="1" applyBorder="1" applyAlignment="1">
      <alignment horizontal="center" vertical="center" shrinkToFit="1"/>
    </xf>
    <xf numFmtId="49" fontId="29" fillId="8" borderId="57" xfId="0" applyNumberFormat="1" applyFont="1" applyFill="1" applyBorder="1" applyAlignment="1">
      <alignment horizontal="center" vertical="center" shrinkToFit="1"/>
    </xf>
    <xf numFmtId="49" fontId="34" fillId="8" borderId="13" xfId="0" applyNumberFormat="1" applyFont="1" applyFill="1" applyBorder="1" applyAlignment="1">
      <alignment horizontal="center" vertical="center" shrinkToFit="1"/>
    </xf>
    <xf numFmtId="49" fontId="34" fillId="8" borderId="37" xfId="0" applyNumberFormat="1" applyFont="1" applyFill="1" applyBorder="1" applyAlignment="1">
      <alignment horizontal="center" vertical="center" shrinkToFit="1"/>
    </xf>
    <xf numFmtId="0" fontId="31" fillId="7" borderId="12" xfId="0" applyFont="1" applyFill="1" applyBorder="1" applyAlignment="1">
      <alignment horizontal="center" vertical="center"/>
    </xf>
    <xf numFmtId="0" fontId="31" fillId="7" borderId="14" xfId="0" applyFont="1" applyFill="1" applyBorder="1" applyAlignment="1">
      <alignment horizontal="center" vertical="center"/>
    </xf>
    <xf numFmtId="49" fontId="34" fillId="0" borderId="166" xfId="0" applyNumberFormat="1" applyFont="1" applyBorder="1" applyAlignment="1">
      <alignment horizontal="center" vertical="center" shrinkToFit="1"/>
    </xf>
    <xf numFmtId="0" fontId="31" fillId="7" borderId="16" xfId="0" applyFont="1" applyFill="1" applyBorder="1" applyAlignment="1">
      <alignment horizontal="center" vertical="center"/>
    </xf>
    <xf numFmtId="0" fontId="31" fillId="7" borderId="18" xfId="0" applyFont="1" applyFill="1" applyBorder="1" applyAlignment="1">
      <alignment horizontal="center" vertical="center"/>
    </xf>
    <xf numFmtId="49" fontId="29" fillId="8" borderId="167" xfId="0" applyNumberFormat="1" applyFont="1" applyFill="1" applyBorder="1" applyAlignment="1">
      <alignment horizontal="center" vertical="center" shrinkToFit="1"/>
    </xf>
    <xf numFmtId="49" fontId="29" fillId="8" borderId="66" xfId="0" applyNumberFormat="1" applyFont="1" applyFill="1" applyBorder="1" applyAlignment="1">
      <alignment horizontal="center" vertical="center" shrinkToFit="1"/>
    </xf>
    <xf numFmtId="49" fontId="34" fillId="8" borderId="51" xfId="0" applyNumberFormat="1" applyFont="1" applyFill="1" applyBorder="1" applyAlignment="1">
      <alignment horizontal="center" vertical="center" shrinkToFit="1"/>
    </xf>
    <xf numFmtId="49" fontId="34" fillId="8" borderId="168" xfId="0" applyNumberFormat="1" applyFont="1" applyFill="1" applyBorder="1" applyAlignment="1">
      <alignment horizontal="center" vertical="center" shrinkToFit="1"/>
    </xf>
    <xf numFmtId="49" fontId="34" fillId="0" borderId="169" xfId="0" applyNumberFormat="1" applyFont="1" applyBorder="1" applyAlignment="1">
      <alignment horizontal="center" vertical="center" shrinkToFit="1"/>
    </xf>
    <xf numFmtId="0" fontId="29" fillId="0" borderId="0" xfId="0" applyFont="1" applyAlignment="1">
      <alignment horizontal="left" vertical="center"/>
    </xf>
    <xf numFmtId="0" fontId="29" fillId="8" borderId="170" xfId="0" applyFont="1" applyFill="1" applyBorder="1" applyAlignment="1">
      <alignment horizontal="left" vertical="center"/>
    </xf>
    <xf numFmtId="0" fontId="29" fillId="8" borderId="115" xfId="0" applyFont="1" applyFill="1" applyBorder="1" applyAlignment="1">
      <alignment horizontal="left" vertical="center"/>
    </xf>
    <xf numFmtId="0" fontId="29" fillId="8" borderId="171" xfId="0" applyFont="1" applyFill="1" applyBorder="1" applyAlignment="1">
      <alignment horizontal="left" vertical="center"/>
    </xf>
    <xf numFmtId="0" fontId="29" fillId="8" borderId="173" xfId="0" applyFont="1" applyFill="1" applyBorder="1" applyAlignment="1">
      <alignment horizontal="center" vertical="center"/>
    </xf>
    <xf numFmtId="56" fontId="29" fillId="0" borderId="0" xfId="0" applyNumberFormat="1" applyFont="1">
      <alignment vertical="center"/>
    </xf>
    <xf numFmtId="0" fontId="29" fillId="8" borderId="174" xfId="0" applyFont="1" applyFill="1" applyBorder="1" applyAlignment="1">
      <alignment horizontal="center" vertical="center"/>
    </xf>
    <xf numFmtId="56" fontId="0" fillId="0" borderId="0" xfId="0" applyNumberFormat="1">
      <alignment vertical="center"/>
    </xf>
    <xf numFmtId="0" fontId="0" fillId="0" borderId="0" xfId="0" applyAlignment="1">
      <alignment horizontal="center" vertical="center" shrinkToFit="1"/>
    </xf>
    <xf numFmtId="0" fontId="29" fillId="0" borderId="0" xfId="0" applyFont="1" applyAlignment="1">
      <alignment horizontal="center" vertical="center" wrapText="1"/>
    </xf>
    <xf numFmtId="0" fontId="0" fillId="0" borderId="0" xfId="0" applyAlignment="1">
      <alignment horizontal="left" vertical="center" wrapText="1"/>
    </xf>
    <xf numFmtId="0" fontId="31" fillId="7" borderId="82" xfId="0" applyFont="1" applyFill="1" applyBorder="1" applyAlignment="1">
      <alignment horizontal="center" vertical="center"/>
    </xf>
    <xf numFmtId="0" fontId="31" fillId="7" borderId="42" xfId="0" applyFont="1" applyFill="1" applyBorder="1" applyAlignment="1">
      <alignment horizontal="center" vertical="center" wrapText="1"/>
    </xf>
    <xf numFmtId="49" fontId="29" fillId="8" borderId="175" xfId="0" applyNumberFormat="1" applyFont="1" applyFill="1" applyBorder="1" applyAlignment="1">
      <alignment horizontal="center" vertical="center" shrinkToFit="1"/>
    </xf>
    <xf numFmtId="49" fontId="29" fillId="8" borderId="105" xfId="0" applyNumberFormat="1" applyFont="1" applyFill="1" applyBorder="1" applyAlignment="1">
      <alignment horizontal="center" vertical="center" shrinkToFit="1"/>
    </xf>
    <xf numFmtId="49" fontId="34" fillId="8" borderId="43" xfId="0" applyNumberFormat="1" applyFont="1" applyFill="1" applyBorder="1" applyAlignment="1">
      <alignment horizontal="center" vertical="center" shrinkToFit="1"/>
    </xf>
    <xf numFmtId="49" fontId="34" fillId="8" borderId="23" xfId="0" applyNumberFormat="1" applyFont="1" applyFill="1" applyBorder="1" applyAlignment="1">
      <alignment horizontal="center" vertical="center" shrinkToFit="1"/>
    </xf>
    <xf numFmtId="49" fontId="34" fillId="0" borderId="176" xfId="0" applyNumberFormat="1" applyFont="1" applyBorder="1" applyAlignment="1">
      <alignment horizontal="center" vertical="center" shrinkToFit="1"/>
    </xf>
    <xf numFmtId="0" fontId="31" fillId="7" borderId="29" xfId="0" applyFont="1" applyFill="1" applyBorder="1" applyAlignment="1">
      <alignment horizontal="center" vertical="center"/>
    </xf>
    <xf numFmtId="0" fontId="31" fillId="7" borderId="14" xfId="0" applyFont="1" applyFill="1" applyBorder="1" applyAlignment="1">
      <alignment horizontal="center" vertical="center" wrapText="1"/>
    </xf>
    <xf numFmtId="0" fontId="31" fillId="7" borderId="63" xfId="0" applyFont="1" applyFill="1" applyBorder="1" applyAlignment="1">
      <alignment horizontal="center" vertical="center" wrapText="1"/>
    </xf>
    <xf numFmtId="49" fontId="29" fillId="8" borderId="177" xfId="0" applyNumberFormat="1" applyFont="1" applyFill="1" applyBorder="1" applyAlignment="1">
      <alignment horizontal="center" vertical="center" shrinkToFit="1"/>
    </xf>
    <xf numFmtId="49" fontId="29" fillId="8" borderId="178" xfId="0" applyNumberFormat="1" applyFont="1" applyFill="1" applyBorder="1" applyAlignment="1">
      <alignment horizontal="center" vertical="center" shrinkToFit="1"/>
    </xf>
    <xf numFmtId="49" fontId="34" fillId="8" borderId="46" xfId="0" applyNumberFormat="1" applyFont="1" applyFill="1" applyBorder="1" applyAlignment="1">
      <alignment horizontal="center" vertical="center" shrinkToFit="1"/>
    </xf>
    <xf numFmtId="49" fontId="34" fillId="0" borderId="179" xfId="0" applyNumberFormat="1" applyFont="1" applyBorder="1" applyAlignment="1">
      <alignment horizontal="center" vertical="center" shrinkToFit="1"/>
    </xf>
    <xf numFmtId="0" fontId="29" fillId="0" borderId="21" xfId="0" applyFont="1" applyBorder="1" applyAlignment="1">
      <alignment horizontal="left" vertical="center"/>
    </xf>
    <xf numFmtId="0" fontId="29" fillId="0" borderId="0" xfId="0" applyFont="1" applyAlignment="1">
      <alignment vertical="center" wrapText="1"/>
    </xf>
    <xf numFmtId="0" fontId="36" fillId="0" borderId="0" xfId="0" applyFont="1" applyAlignment="1">
      <alignment horizontal="center" vertical="center" shrinkToFit="1"/>
    </xf>
    <xf numFmtId="0" fontId="0" fillId="0" borderId="0" xfId="0" applyAlignment="1">
      <alignment vertical="center" wrapText="1"/>
    </xf>
    <xf numFmtId="0" fontId="30" fillId="0" borderId="34" xfId="0" applyFont="1" applyBorder="1">
      <alignment vertical="center"/>
    </xf>
    <xf numFmtId="49" fontId="34" fillId="0" borderId="181" xfId="0" applyNumberFormat="1" applyFont="1" applyBorder="1" applyAlignment="1">
      <alignment horizontal="center" vertical="center" shrinkToFit="1"/>
    </xf>
    <xf numFmtId="187" fontId="34" fillId="8" borderId="37" xfId="0" applyNumberFormat="1" applyFont="1" applyFill="1" applyBorder="1" applyAlignment="1">
      <alignment horizontal="center" vertical="center" shrinkToFit="1"/>
    </xf>
    <xf numFmtId="188" fontId="34" fillId="8" borderId="37" xfId="0" applyNumberFormat="1" applyFont="1" applyFill="1" applyBorder="1" applyAlignment="1">
      <alignment horizontal="center" vertical="center" shrinkToFit="1"/>
    </xf>
    <xf numFmtId="189" fontId="34" fillId="8" borderId="37" xfId="0" applyNumberFormat="1" applyFont="1" applyFill="1" applyBorder="1" applyAlignment="1">
      <alignment horizontal="center" vertical="center" shrinkToFit="1"/>
    </xf>
    <xf numFmtId="187" fontId="34" fillId="8" borderId="168" xfId="0" applyNumberFormat="1" applyFont="1" applyFill="1" applyBorder="1" applyAlignment="1">
      <alignment horizontal="center" vertical="center" shrinkToFit="1"/>
    </xf>
    <xf numFmtId="188" fontId="34" fillId="8" borderId="168" xfId="0" applyNumberFormat="1" applyFont="1" applyFill="1" applyBorder="1" applyAlignment="1">
      <alignment horizontal="center" vertical="center" shrinkToFit="1"/>
    </xf>
    <xf numFmtId="189" fontId="34" fillId="8" borderId="168" xfId="0" applyNumberFormat="1" applyFont="1" applyFill="1" applyBorder="1" applyAlignment="1">
      <alignment horizontal="center" vertical="center" shrinkToFit="1"/>
    </xf>
    <xf numFmtId="187" fontId="34" fillId="8" borderId="23" xfId="0" applyNumberFormat="1" applyFont="1" applyFill="1" applyBorder="1" applyAlignment="1">
      <alignment horizontal="center" vertical="center" shrinkToFit="1"/>
    </xf>
    <xf numFmtId="188" fontId="34" fillId="8" borderId="23" xfId="0" applyNumberFormat="1" applyFont="1" applyFill="1" applyBorder="1" applyAlignment="1">
      <alignment horizontal="center" vertical="center" shrinkToFit="1"/>
    </xf>
    <xf numFmtId="189" fontId="34" fillId="8" borderId="23" xfId="0" applyNumberFormat="1" applyFont="1" applyFill="1" applyBorder="1" applyAlignment="1">
      <alignment horizontal="center" vertical="center" shrinkToFit="1"/>
    </xf>
    <xf numFmtId="0" fontId="46" fillId="0" borderId="0" xfId="7" applyFont="1" applyAlignment="1">
      <alignment vertical="center"/>
    </xf>
    <xf numFmtId="0" fontId="47" fillId="0" borderId="0" xfId="7" applyFont="1" applyAlignment="1">
      <alignment vertical="center"/>
    </xf>
    <xf numFmtId="0" fontId="50" fillId="6" borderId="102" xfId="7" applyFont="1" applyFill="1" applyBorder="1" applyAlignment="1">
      <alignment horizontal="center" vertical="center"/>
    </xf>
    <xf numFmtId="0" fontId="51" fillId="10" borderId="30" xfId="7" applyFont="1" applyFill="1" applyBorder="1" applyAlignment="1" applyProtection="1">
      <alignment horizontal="center" vertical="center"/>
      <protection locked="0"/>
    </xf>
    <xf numFmtId="0" fontId="51" fillId="0" borderId="30" xfId="7" applyFont="1" applyBorder="1" applyAlignment="1">
      <alignment horizontal="center" vertical="center"/>
    </xf>
    <xf numFmtId="0" fontId="51" fillId="0" borderId="30" xfId="7" applyFont="1" applyBorder="1" applyAlignment="1">
      <alignment horizontal="left" vertical="center"/>
    </xf>
    <xf numFmtId="181" fontId="51" fillId="0" borderId="30" xfId="7" applyNumberFormat="1" applyFont="1" applyBorder="1" applyAlignment="1">
      <alignment horizontal="center" vertical="center"/>
    </xf>
    <xf numFmtId="0" fontId="51" fillId="0" borderId="74" xfId="7" applyFont="1" applyBorder="1" applyAlignment="1">
      <alignment vertical="center"/>
    </xf>
    <xf numFmtId="14" fontId="46" fillId="0" borderId="0" xfId="7" applyNumberFormat="1" applyFont="1" applyAlignment="1">
      <alignment vertical="center"/>
    </xf>
    <xf numFmtId="0" fontId="50" fillId="6" borderId="26" xfId="7" applyFont="1" applyFill="1" applyBorder="1" applyAlignment="1">
      <alignment horizontal="center" vertical="center"/>
    </xf>
    <xf numFmtId="0" fontId="51" fillId="10" borderId="0" xfId="7" applyFont="1" applyFill="1" applyAlignment="1" applyProtection="1">
      <alignment horizontal="center" vertical="center"/>
      <protection locked="0"/>
    </xf>
    <xf numFmtId="0" fontId="51" fillId="0" borderId="0" xfId="7" applyFont="1" applyAlignment="1">
      <alignment horizontal="center" vertical="center"/>
    </xf>
    <xf numFmtId="0" fontId="51" fillId="0" borderId="0" xfId="7" applyFont="1" applyAlignment="1">
      <alignment horizontal="left" vertical="center"/>
    </xf>
    <xf numFmtId="181" fontId="51" fillId="0" borderId="0" xfId="7" applyNumberFormat="1" applyFont="1" applyAlignment="1">
      <alignment horizontal="center" vertical="center"/>
    </xf>
    <xf numFmtId="0" fontId="51" fillId="0" borderId="73" xfId="7" applyFont="1" applyBorder="1" applyAlignment="1">
      <alignment vertical="center"/>
    </xf>
    <xf numFmtId="0" fontId="52" fillId="6" borderId="14" xfId="7" applyFont="1" applyFill="1" applyBorder="1" applyAlignment="1">
      <alignment horizontal="center" vertical="center"/>
    </xf>
    <xf numFmtId="0" fontId="47" fillId="10" borderId="15" xfId="7" applyFont="1" applyFill="1" applyBorder="1" applyAlignment="1" applyProtection="1">
      <alignment horizontal="center" vertical="center"/>
      <protection locked="0"/>
    </xf>
    <xf numFmtId="0" fontId="47" fillId="0" borderId="15" xfId="7" applyFont="1" applyBorder="1" applyAlignment="1">
      <alignment horizontal="center" vertical="center"/>
    </xf>
    <xf numFmtId="0" fontId="47" fillId="0" borderId="13" xfId="7" applyFont="1" applyBorder="1" applyAlignment="1">
      <alignment horizontal="center" vertical="center"/>
    </xf>
    <xf numFmtId="0" fontId="52" fillId="6" borderId="63" xfId="7" applyFont="1" applyFill="1" applyBorder="1" applyAlignment="1">
      <alignment horizontal="center" vertical="center"/>
    </xf>
    <xf numFmtId="183" fontId="46" fillId="0" borderId="26" xfId="7" applyNumberFormat="1" applyFont="1" applyBorder="1" applyAlignment="1">
      <alignment horizontal="center" vertical="center" wrapText="1"/>
    </xf>
    <xf numFmtId="183" fontId="46" fillId="0" borderId="0" xfId="7" applyNumberFormat="1" applyFont="1" applyAlignment="1">
      <alignment vertical="center"/>
    </xf>
    <xf numFmtId="183" fontId="46" fillId="0" borderId="102" xfId="7" applyNumberFormat="1" applyFont="1" applyBorder="1" applyAlignment="1">
      <alignment horizontal="center" vertical="center" shrinkToFit="1"/>
    </xf>
    <xf numFmtId="0" fontId="53" fillId="0" borderId="14" xfId="7" applyFont="1" applyBorder="1" applyAlignment="1">
      <alignment horizontal="center" vertical="center" wrapText="1"/>
    </xf>
    <xf numFmtId="0" fontId="53" fillId="0" borderId="136" xfId="7" applyFont="1" applyBorder="1" applyAlignment="1">
      <alignment horizontal="center" vertical="center" textRotation="255" wrapText="1"/>
    </xf>
    <xf numFmtId="185" fontId="53" fillId="0" borderId="63" xfId="7" applyNumberFormat="1" applyFont="1" applyBorder="1" applyAlignment="1">
      <alignment horizontal="center" vertical="center"/>
    </xf>
    <xf numFmtId="185" fontId="53" fillId="0" borderId="52" xfId="7" applyNumberFormat="1" applyFont="1" applyBorder="1" applyAlignment="1">
      <alignment horizontal="center" vertical="center" shrinkToFit="1"/>
    </xf>
    <xf numFmtId="185" fontId="53" fillId="0" borderId="139" xfId="7" applyNumberFormat="1" applyFont="1" applyBorder="1" applyAlignment="1">
      <alignment horizontal="center" vertical="center"/>
    </xf>
    <xf numFmtId="185" fontId="53" fillId="0" borderId="0" xfId="7" applyNumberFormat="1" applyFont="1" applyAlignment="1">
      <alignment horizontal="center" vertical="center" shrinkToFit="1"/>
    </xf>
    <xf numFmtId="0" fontId="46" fillId="0" borderId="141" xfId="7" applyFont="1" applyBorder="1" applyAlignment="1">
      <alignment horizontal="center" vertical="center" wrapText="1"/>
    </xf>
    <xf numFmtId="185" fontId="53" fillId="0" borderId="75" xfId="7" applyNumberFormat="1" applyFont="1" applyBorder="1" applyAlignment="1" applyProtection="1">
      <alignment horizontal="center" vertical="center"/>
      <protection locked="0"/>
    </xf>
    <xf numFmtId="185" fontId="53" fillId="0" borderId="142" xfId="7" applyNumberFormat="1" applyFont="1" applyBorder="1" applyAlignment="1" applyProtection="1">
      <alignment horizontal="center" vertical="center"/>
      <protection locked="0"/>
    </xf>
    <xf numFmtId="185" fontId="53" fillId="0" borderId="143" xfId="7" applyNumberFormat="1" applyFont="1" applyBorder="1" applyAlignment="1" applyProtection="1">
      <alignment horizontal="center" vertical="center"/>
      <protection locked="0"/>
    </xf>
    <xf numFmtId="185" fontId="53" fillId="0" borderId="144" xfId="7" applyNumberFormat="1" applyFont="1" applyBorder="1" applyAlignment="1" applyProtection="1">
      <alignment horizontal="center" vertical="center"/>
      <protection locked="0"/>
    </xf>
    <xf numFmtId="0" fontId="46" fillId="0" borderId="0" xfId="7" applyFont="1" applyAlignment="1" applyProtection="1">
      <alignment vertical="center"/>
      <protection locked="0"/>
    </xf>
    <xf numFmtId="0" fontId="46" fillId="0" borderId="145" xfId="7" applyFont="1" applyBorder="1" applyAlignment="1">
      <alignment horizontal="center" vertical="center" wrapText="1"/>
    </xf>
    <xf numFmtId="0" fontId="46" fillId="0" borderId="28" xfId="7" applyFont="1" applyBorder="1" applyAlignment="1">
      <alignment horizontal="center" vertical="center" wrapText="1"/>
    </xf>
    <xf numFmtId="185" fontId="53" fillId="0" borderId="146" xfId="7" applyNumberFormat="1" applyFont="1" applyBorder="1" applyAlignment="1" applyProtection="1">
      <alignment horizontal="center" vertical="center"/>
      <protection locked="0"/>
    </xf>
    <xf numFmtId="186" fontId="53" fillId="0" borderId="146" xfId="7" applyNumberFormat="1" applyFont="1" applyBorder="1" applyAlignment="1" applyProtection="1">
      <alignment horizontal="center" vertical="center"/>
      <protection locked="0"/>
    </xf>
    <xf numFmtId="0" fontId="46" fillId="0" borderId="147" xfId="7" applyFont="1" applyBorder="1" applyAlignment="1">
      <alignment horizontal="center" vertical="center" wrapText="1"/>
    </xf>
    <xf numFmtId="185" fontId="53" fillId="0" borderId="148" xfId="7" applyNumberFormat="1" applyFont="1" applyBorder="1" applyAlignment="1" applyProtection="1">
      <alignment horizontal="center" vertical="center"/>
      <protection locked="0"/>
    </xf>
    <xf numFmtId="185" fontId="53" fillId="0" borderId="149" xfId="7" applyNumberFormat="1" applyFont="1" applyBorder="1" applyAlignment="1" applyProtection="1">
      <alignment horizontal="center" vertical="center"/>
      <protection locked="0"/>
    </xf>
    <xf numFmtId="185" fontId="53" fillId="0" borderId="150" xfId="7" applyNumberFormat="1" applyFont="1" applyBorder="1" applyAlignment="1" applyProtection="1">
      <alignment horizontal="center" vertical="center"/>
      <protection locked="0"/>
    </xf>
    <xf numFmtId="185" fontId="53" fillId="0" borderId="52" xfId="7" applyNumberFormat="1" applyFont="1" applyBorder="1" applyAlignment="1" applyProtection="1">
      <alignment horizontal="center" vertical="center"/>
      <protection locked="0"/>
    </xf>
    <xf numFmtId="185" fontId="53" fillId="0" borderId="63" xfId="7" applyNumberFormat="1" applyFont="1" applyBorder="1" applyAlignment="1" applyProtection="1">
      <alignment horizontal="center" vertical="center"/>
      <protection locked="0"/>
    </xf>
    <xf numFmtId="0" fontId="46" fillId="0" borderId="102" xfId="7" applyFont="1" applyBorder="1" applyAlignment="1">
      <alignment horizontal="center" vertical="center" wrapText="1"/>
    </xf>
    <xf numFmtId="185" fontId="53" fillId="0" borderId="14" xfId="7" applyNumberFormat="1" applyFont="1" applyBorder="1" applyAlignment="1">
      <alignment horizontal="center" vertical="center"/>
    </xf>
    <xf numFmtId="185" fontId="53" fillId="0" borderId="47" xfId="7" applyNumberFormat="1" applyFont="1" applyBorder="1" applyAlignment="1">
      <alignment horizontal="center" vertical="center"/>
    </xf>
    <xf numFmtId="0" fontId="55" fillId="0" borderId="0" xfId="7" applyFont="1" applyAlignment="1">
      <alignment vertical="center"/>
    </xf>
    <xf numFmtId="0" fontId="53" fillId="0" borderId="0" xfId="7" applyFont="1" applyAlignment="1">
      <alignment horizontal="center" vertical="center"/>
    </xf>
    <xf numFmtId="185" fontId="53" fillId="0" borderId="0" xfId="7" applyNumberFormat="1" applyFont="1" applyAlignment="1">
      <alignment horizontal="center" vertical="center"/>
    </xf>
    <xf numFmtId="0" fontId="53" fillId="0" borderId="0" xfId="7" applyFont="1" applyAlignment="1">
      <alignment vertical="center"/>
    </xf>
    <xf numFmtId="0" fontId="46" fillId="0" borderId="30" xfId="7" applyFont="1" applyBorder="1" applyAlignment="1">
      <alignment vertical="center"/>
    </xf>
    <xf numFmtId="183" fontId="47" fillId="0" borderId="39" xfId="7" applyNumberFormat="1" applyFont="1" applyBorder="1" applyAlignment="1">
      <alignment horizontal="center" vertical="center"/>
    </xf>
    <xf numFmtId="184" fontId="47" fillId="0" borderId="30" xfId="7" applyNumberFormat="1" applyFont="1" applyBorder="1" applyAlignment="1">
      <alignment horizontal="center" vertical="center" wrapText="1"/>
    </xf>
    <xf numFmtId="0" fontId="47" fillId="0" borderId="37" xfId="7" applyFont="1" applyBorder="1" applyAlignment="1" applyProtection="1">
      <alignment horizontal="center" vertical="center"/>
      <protection locked="0"/>
    </xf>
    <xf numFmtId="0" fontId="47" fillId="0" borderId="37" xfId="7" applyFont="1" applyBorder="1" applyAlignment="1" applyProtection="1">
      <alignment horizontal="center" vertical="center" wrapText="1"/>
      <protection locked="0"/>
    </xf>
    <xf numFmtId="0" fontId="47" fillId="0" borderId="151" xfId="7" applyFont="1" applyBorder="1" applyAlignment="1" applyProtection="1">
      <alignment horizontal="center" vertical="center" wrapText="1"/>
      <protection locked="0"/>
    </xf>
    <xf numFmtId="185" fontId="50" fillId="10" borderId="102" xfId="7" applyNumberFormat="1" applyFont="1" applyFill="1" applyBorder="1" applyAlignment="1" applyProtection="1">
      <alignment horizontal="center" vertical="center"/>
      <protection locked="0"/>
    </xf>
    <xf numFmtId="0" fontId="53" fillId="0" borderId="0" xfId="7" applyFont="1" applyAlignment="1">
      <alignment horizontal="left" vertical="center"/>
    </xf>
    <xf numFmtId="56" fontId="53" fillId="0" borderId="0" xfId="7" applyNumberFormat="1" applyFont="1" applyAlignment="1">
      <alignment horizontal="center" vertical="center" wrapText="1"/>
    </xf>
    <xf numFmtId="185" fontId="53" fillId="0" borderId="0" xfId="7" applyNumberFormat="1" applyFont="1" applyAlignment="1">
      <alignment horizontal="right" vertical="center"/>
    </xf>
    <xf numFmtId="185" fontId="56" fillId="0" borderId="0" xfId="7" applyNumberFormat="1" applyFont="1" applyAlignment="1" applyProtection="1">
      <alignment horizontal="right" vertical="center"/>
      <protection locked="0"/>
    </xf>
    <xf numFmtId="185" fontId="57" fillId="0" borderId="0" xfId="7" applyNumberFormat="1" applyFont="1" applyAlignment="1" applyProtection="1">
      <alignment horizontal="right" vertical="center"/>
      <protection locked="0"/>
    </xf>
    <xf numFmtId="185" fontId="53" fillId="0" borderId="0" xfId="7" applyNumberFormat="1" applyFont="1" applyAlignment="1" applyProtection="1">
      <alignment horizontal="right" vertical="center"/>
      <protection locked="0"/>
    </xf>
    <xf numFmtId="0" fontId="53" fillId="0" borderId="0" xfId="7" applyFont="1" applyAlignment="1">
      <alignment horizontal="right" vertical="center" wrapText="1"/>
    </xf>
    <xf numFmtId="185" fontId="53" fillId="0" borderId="0" xfId="7" applyNumberFormat="1" applyFont="1" applyAlignment="1">
      <alignment horizontal="left" vertical="center"/>
    </xf>
    <xf numFmtId="185" fontId="38" fillId="0" borderId="0" xfId="9" applyNumberFormat="1" applyFont="1" applyFill="1" applyAlignment="1" applyProtection="1">
      <alignment horizontal="center" vertical="center"/>
    </xf>
    <xf numFmtId="0" fontId="51" fillId="10" borderId="14" xfId="7" applyFont="1" applyFill="1" applyBorder="1" applyAlignment="1" applyProtection="1">
      <alignment vertical="center"/>
      <protection locked="0"/>
    </xf>
    <xf numFmtId="185" fontId="51" fillId="0" borderId="13" xfId="7" applyNumberFormat="1" applyFont="1" applyBorder="1" applyAlignment="1" applyProtection="1">
      <alignment vertical="center"/>
      <protection locked="0"/>
    </xf>
    <xf numFmtId="0" fontId="51" fillId="12" borderId="63" xfId="7" applyFont="1" applyFill="1" applyBorder="1" applyAlignment="1" applyProtection="1">
      <alignment vertical="center"/>
      <protection locked="0"/>
    </xf>
    <xf numFmtId="0" fontId="51" fillId="0" borderId="74" xfId="7" applyFont="1" applyBorder="1" applyAlignment="1" applyProtection="1">
      <alignment vertical="center"/>
      <protection locked="0"/>
    </xf>
    <xf numFmtId="0" fontId="51" fillId="10" borderId="63" xfId="7" applyFont="1" applyFill="1" applyBorder="1" applyAlignment="1" applyProtection="1">
      <alignment vertical="center"/>
      <protection locked="0"/>
    </xf>
    <xf numFmtId="0" fontId="53" fillId="0" borderId="38" xfId="7" applyFont="1" applyBorder="1" applyAlignment="1">
      <alignment vertical="center"/>
    </xf>
    <xf numFmtId="0" fontId="51" fillId="0" borderId="0" xfId="7" applyFont="1" applyAlignment="1" applyProtection="1">
      <alignment horizontal="center" vertical="center"/>
      <protection locked="0"/>
    </xf>
    <xf numFmtId="0" fontId="53" fillId="0" borderId="0" xfId="7" applyFont="1" applyAlignment="1" applyProtection="1">
      <alignment vertical="center"/>
      <protection locked="0"/>
    </xf>
    <xf numFmtId="0" fontId="53" fillId="0" borderId="30" xfId="7" applyFont="1" applyBorder="1" applyAlignment="1" applyProtection="1">
      <alignment vertical="center"/>
      <protection locked="0"/>
    </xf>
    <xf numFmtId="0" fontId="53" fillId="0" borderId="15" xfId="7" applyFont="1" applyBorder="1" applyAlignment="1" applyProtection="1">
      <alignment vertical="center"/>
      <protection locked="0"/>
    </xf>
    <xf numFmtId="0" fontId="56" fillId="0" borderId="0" xfId="7" applyFont="1" applyAlignment="1">
      <alignment vertical="center"/>
    </xf>
    <xf numFmtId="0" fontId="46" fillId="0" borderId="0" xfId="7" applyFont="1" applyAlignment="1">
      <alignment horizontal="left" shrinkToFit="1"/>
    </xf>
    <xf numFmtId="0" fontId="46" fillId="0" borderId="0" xfId="7" applyFont="1"/>
    <xf numFmtId="0" fontId="46" fillId="0" borderId="0" xfId="7" applyFont="1" applyAlignment="1">
      <alignment horizontal="left"/>
    </xf>
    <xf numFmtId="0" fontId="43" fillId="0" borderId="0" xfId="10" applyAlignment="1" applyProtection="1">
      <alignment vertical="center"/>
      <protection locked="0"/>
    </xf>
    <xf numFmtId="0" fontId="43" fillId="0" borderId="0" xfId="10" applyAlignment="1">
      <alignment vertical="center"/>
    </xf>
    <xf numFmtId="0" fontId="43" fillId="0" borderId="0" xfId="10" applyAlignment="1" applyProtection="1">
      <alignment vertical="center" shrinkToFit="1"/>
      <protection locked="0"/>
    </xf>
    <xf numFmtId="0" fontId="63" fillId="0" borderId="0" xfId="10" applyFont="1" applyAlignment="1" applyProtection="1">
      <alignment vertical="center"/>
      <protection locked="0"/>
    </xf>
    <xf numFmtId="0" fontId="43" fillId="0" borderId="101" xfId="10" applyBorder="1" applyAlignment="1">
      <alignment vertical="center" shrinkToFit="1"/>
    </xf>
    <xf numFmtId="0" fontId="43" fillId="0" borderId="69" xfId="10" applyBorder="1" applyAlignment="1">
      <alignment vertical="center" shrinkToFit="1"/>
    </xf>
    <xf numFmtId="0" fontId="43" fillId="0" borderId="96" xfId="10" applyBorder="1" applyAlignment="1">
      <alignment vertical="center" shrinkToFit="1"/>
    </xf>
    <xf numFmtId="0" fontId="43" fillId="0" borderId="92" xfId="10" applyBorder="1" applyAlignment="1">
      <alignment vertical="center" shrinkToFit="1"/>
    </xf>
    <xf numFmtId="0" fontId="43" fillId="0" borderId="34" xfId="10" applyBorder="1" applyAlignment="1">
      <alignment vertical="center" shrinkToFit="1"/>
    </xf>
    <xf numFmtId="0" fontId="43" fillId="0" borderId="0" xfId="10" applyAlignment="1">
      <alignment horizontal="left" vertical="center"/>
    </xf>
    <xf numFmtId="0" fontId="72" fillId="0" borderId="0" xfId="10" applyFont="1" applyAlignment="1" applyProtection="1">
      <alignment horizontal="center" vertical="center"/>
      <protection locked="0"/>
    </xf>
    <xf numFmtId="178" fontId="62" fillId="0" borderId="46" xfId="10" applyNumberFormat="1" applyFont="1" applyBorder="1" applyAlignment="1" applyProtection="1">
      <alignment vertical="center"/>
      <protection locked="0"/>
    </xf>
    <xf numFmtId="178" fontId="62" fillId="0" borderId="13" xfId="10" applyNumberFormat="1" applyFont="1" applyBorder="1" applyAlignment="1">
      <alignment vertical="center"/>
    </xf>
    <xf numFmtId="178" fontId="62" fillId="0" borderId="73" xfId="10" applyNumberFormat="1" applyFont="1" applyBorder="1" applyAlignment="1">
      <alignment vertical="center"/>
    </xf>
    <xf numFmtId="178" fontId="62" fillId="0" borderId="46" xfId="10" applyNumberFormat="1" applyFont="1" applyBorder="1" applyAlignment="1">
      <alignment vertical="center"/>
    </xf>
    <xf numFmtId="0" fontId="43" fillId="0" borderId="24" xfId="10" applyBorder="1" applyAlignment="1" applyProtection="1">
      <alignment vertical="center"/>
      <protection locked="0"/>
    </xf>
    <xf numFmtId="0" fontId="43" fillId="0" borderId="107" xfId="10" applyBorder="1" applyAlignment="1" applyProtection="1">
      <alignment vertical="center"/>
      <protection locked="0"/>
    </xf>
    <xf numFmtId="178" fontId="62" fillId="0" borderId="0" xfId="10" applyNumberFormat="1" applyFont="1" applyAlignment="1">
      <alignment horizontal="center" vertical="center"/>
    </xf>
    <xf numFmtId="0" fontId="62" fillId="0" borderId="0" xfId="10" applyFont="1" applyAlignment="1" applyProtection="1">
      <alignment horizontal="center" vertical="center" shrinkToFit="1"/>
      <protection locked="0"/>
    </xf>
    <xf numFmtId="179" fontId="62" fillId="0" borderId="0" xfId="10" applyNumberFormat="1" applyFont="1" applyAlignment="1">
      <alignment horizontal="center" vertical="center" shrinkToFit="1"/>
    </xf>
    <xf numFmtId="0" fontId="62" fillId="0" borderId="107" xfId="10" applyFont="1" applyBorder="1" applyAlignment="1" applyProtection="1">
      <alignment horizontal="center" vertical="center" shrinkToFit="1"/>
      <protection locked="0"/>
    </xf>
    <xf numFmtId="0" fontId="64" fillId="0" borderId="0" xfId="10" applyFont="1" applyAlignment="1" applyProtection="1">
      <alignment vertical="center"/>
      <protection locked="0"/>
    </xf>
    <xf numFmtId="0" fontId="63" fillId="0" borderId="33" xfId="10" applyFont="1" applyBorder="1" applyAlignment="1" applyProtection="1">
      <alignment horizontal="center" vertical="center"/>
      <protection locked="0"/>
    </xf>
    <xf numFmtId="0" fontId="63" fillId="0" borderId="34" xfId="10" applyFont="1" applyBorder="1" applyAlignment="1" applyProtection="1">
      <alignment horizontal="center" vertical="center"/>
      <protection locked="0"/>
    </xf>
    <xf numFmtId="179" fontId="63" fillId="0" borderId="34" xfId="10" applyNumberFormat="1" applyFont="1" applyBorder="1" applyAlignment="1" applyProtection="1">
      <alignment vertical="center" shrinkToFit="1"/>
      <protection locked="0"/>
    </xf>
    <xf numFmtId="178" fontId="62" fillId="0" borderId="34" xfId="10" applyNumberFormat="1" applyFont="1" applyBorder="1" applyAlignment="1">
      <alignment horizontal="center" vertical="center"/>
    </xf>
    <xf numFmtId="0" fontId="62" fillId="0" borderId="34" xfId="10" applyFont="1" applyBorder="1" applyAlignment="1" applyProtection="1">
      <alignment horizontal="center" vertical="center" shrinkToFit="1"/>
      <protection locked="0"/>
    </xf>
    <xf numFmtId="179" fontId="62" fillId="0" borderId="34" xfId="10" applyNumberFormat="1" applyFont="1" applyBorder="1" applyAlignment="1">
      <alignment horizontal="center" vertical="center" shrinkToFit="1"/>
    </xf>
    <xf numFmtId="0" fontId="62" fillId="0" borderId="66" xfId="10" applyFont="1" applyBorder="1" applyAlignment="1" applyProtection="1">
      <alignment horizontal="center" vertical="center" shrinkToFit="1"/>
      <protection locked="0"/>
    </xf>
    <xf numFmtId="0" fontId="63" fillId="0" borderId="0" xfId="10" applyFont="1" applyAlignment="1" applyProtection="1">
      <alignment horizontal="center" vertical="center"/>
      <protection locked="0"/>
    </xf>
    <xf numFmtId="0" fontId="1" fillId="0" borderId="0" xfId="6" applyAlignment="1">
      <alignment horizontal="left" vertical="center"/>
    </xf>
    <xf numFmtId="0" fontId="43" fillId="0" borderId="0" xfId="10" applyAlignment="1">
      <alignment horizontal="center" vertical="center"/>
    </xf>
    <xf numFmtId="0" fontId="1" fillId="0" borderId="0" xfId="6" applyAlignment="1">
      <alignment horizontal="center" vertical="center"/>
    </xf>
    <xf numFmtId="49" fontId="32" fillId="8" borderId="30" xfId="0" applyNumberFormat="1" applyFont="1" applyFill="1" applyBorder="1" applyAlignment="1">
      <alignment horizontal="center" vertical="center" shrinkToFit="1"/>
    </xf>
    <xf numFmtId="49" fontId="32" fillId="8" borderId="74" xfId="0" applyNumberFormat="1" applyFont="1" applyFill="1" applyBorder="1" applyAlignment="1">
      <alignment horizontal="center" vertical="center" shrinkToFit="1"/>
    </xf>
    <xf numFmtId="0" fontId="31" fillId="7" borderId="63" xfId="0" applyFont="1" applyFill="1" applyBorder="1" applyAlignment="1">
      <alignment horizontal="center" vertical="center" shrinkToFit="1"/>
    </xf>
    <xf numFmtId="0" fontId="31" fillId="7" borderId="157" xfId="0" applyFont="1" applyFill="1" applyBorder="1" applyAlignment="1">
      <alignment horizontal="center" vertical="center" shrinkToFit="1"/>
    </xf>
    <xf numFmtId="0" fontId="32" fillId="8" borderId="30" xfId="0" applyFont="1" applyFill="1" applyBorder="1" applyAlignment="1">
      <alignment horizontal="center" vertical="center" shrinkToFit="1"/>
    </xf>
    <xf numFmtId="0" fontId="32" fillId="8" borderId="105" xfId="0" applyFont="1" applyFill="1" applyBorder="1" applyAlignment="1">
      <alignment horizontal="center" vertical="center" shrinkToFit="1"/>
    </xf>
    <xf numFmtId="0" fontId="31" fillId="7" borderId="29" xfId="0" applyFont="1" applyFill="1" applyBorder="1" applyAlignment="1">
      <alignment horizontal="center" vertical="center" shrinkToFit="1"/>
    </xf>
    <xf numFmtId="0" fontId="31" fillId="7" borderId="113" xfId="0" applyFont="1" applyFill="1" applyBorder="1" applyAlignment="1">
      <alignment horizontal="center" vertical="center" shrinkToFit="1"/>
    </xf>
    <xf numFmtId="49" fontId="32" fillId="8" borderId="15" xfId="0" applyNumberFormat="1" applyFont="1" applyFill="1" applyBorder="1" applyAlignment="1">
      <alignment horizontal="center" vertical="center" shrinkToFit="1"/>
    </xf>
    <xf numFmtId="49" fontId="32" fillId="8" borderId="13" xfId="0" applyNumberFormat="1" applyFont="1" applyFill="1" applyBorder="1" applyAlignment="1">
      <alignment horizontal="center" vertical="center" shrinkToFit="1"/>
    </xf>
    <xf numFmtId="0" fontId="31" fillId="7" borderId="38" xfId="0" applyFont="1" applyFill="1" applyBorder="1" applyAlignment="1">
      <alignment horizontal="center" vertical="center" shrinkToFit="1"/>
    </xf>
    <xf numFmtId="0" fontId="31" fillId="7" borderId="159" xfId="0" applyFont="1" applyFill="1" applyBorder="1" applyAlignment="1">
      <alignment horizontal="center" vertical="center" shrinkToFit="1"/>
    </xf>
    <xf numFmtId="49" fontId="32" fillId="8" borderId="39" xfId="0" applyNumberFormat="1" applyFont="1" applyFill="1" applyBorder="1" applyAlignment="1">
      <alignment horizontal="center" vertical="center" shrinkToFit="1"/>
    </xf>
    <xf numFmtId="49" fontId="32" fillId="8" borderId="108" xfId="0" applyNumberFormat="1" applyFont="1" applyFill="1" applyBorder="1" applyAlignment="1">
      <alignment horizontal="center" vertical="center" shrinkToFit="1"/>
    </xf>
    <xf numFmtId="0" fontId="31" fillId="8" borderId="39" xfId="0" applyFont="1" applyFill="1" applyBorder="1" applyAlignment="1">
      <alignment horizontal="center" vertical="center" shrinkToFit="1"/>
    </xf>
    <xf numFmtId="49" fontId="32" fillId="8" borderId="59" xfId="0" applyNumberFormat="1" applyFont="1" applyFill="1" applyBorder="1" applyAlignment="1">
      <alignment horizontal="center" vertical="center" shrinkToFit="1"/>
    </xf>
    <xf numFmtId="0" fontId="31" fillId="7" borderId="42" xfId="0" applyFont="1" applyFill="1" applyBorder="1" applyAlignment="1">
      <alignment horizontal="center" vertical="center" shrinkToFit="1"/>
    </xf>
    <xf numFmtId="0" fontId="31" fillId="7" borderId="160" xfId="0" applyFont="1" applyFill="1" applyBorder="1" applyAlignment="1">
      <alignment horizontal="center" vertical="center" shrinkToFit="1"/>
    </xf>
    <xf numFmtId="0" fontId="31" fillId="8" borderId="59" xfId="0" applyFont="1" applyFill="1" applyBorder="1" applyAlignment="1">
      <alignment horizontal="center" vertical="center" shrinkToFit="1"/>
    </xf>
    <xf numFmtId="0" fontId="31" fillId="8" borderId="113" xfId="0" applyFont="1" applyFill="1" applyBorder="1" applyAlignment="1">
      <alignment horizontal="center" vertical="center" shrinkToFit="1"/>
    </xf>
    <xf numFmtId="0" fontId="32" fillId="8" borderId="15" xfId="0" applyFont="1" applyFill="1" applyBorder="1" applyAlignment="1">
      <alignment horizontal="center" vertical="center" shrinkToFit="1"/>
    </xf>
    <xf numFmtId="0" fontId="32" fillId="8" borderId="57" xfId="0" applyFont="1" applyFill="1" applyBorder="1" applyAlignment="1">
      <alignment horizontal="center" vertical="center" shrinkToFit="1"/>
    </xf>
    <xf numFmtId="0" fontId="31" fillId="8" borderId="19" xfId="0" applyFont="1" applyFill="1" applyBorder="1" applyAlignment="1">
      <alignment horizontal="center" vertical="center" shrinkToFit="1"/>
    </xf>
    <xf numFmtId="0" fontId="31" fillId="7" borderId="18" xfId="0" applyFont="1" applyFill="1" applyBorder="1" applyAlignment="1">
      <alignment horizontal="center" vertical="center" shrinkToFit="1"/>
    </xf>
    <xf numFmtId="0" fontId="31" fillId="7" borderId="161" xfId="0" applyFont="1" applyFill="1" applyBorder="1" applyAlignment="1">
      <alignment horizontal="center" vertical="center" shrinkToFit="1"/>
    </xf>
    <xf numFmtId="49" fontId="32" fillId="8" borderId="19" xfId="0" applyNumberFormat="1" applyFont="1" applyFill="1" applyBorder="1" applyAlignment="1">
      <alignment horizontal="center" vertical="center" shrinkToFit="1"/>
    </xf>
    <xf numFmtId="49" fontId="32" fillId="8" borderId="58" xfId="0" applyNumberFormat="1" applyFont="1" applyFill="1" applyBorder="1" applyAlignment="1">
      <alignment horizontal="center" vertical="center" shrinkToFit="1"/>
    </xf>
    <xf numFmtId="0" fontId="37" fillId="0" borderId="21" xfId="0" applyFont="1" applyBorder="1" applyAlignment="1">
      <alignment horizontal="center" vertical="top" wrapText="1"/>
    </xf>
    <xf numFmtId="0" fontId="33" fillId="0" borderId="0" xfId="0" applyFont="1" applyAlignment="1">
      <alignment horizontal="left" vertical="center"/>
    </xf>
    <xf numFmtId="0" fontId="31" fillId="7" borderId="163" xfId="0" applyFont="1" applyFill="1" applyBorder="1" applyAlignment="1">
      <alignment horizontal="center" vertical="center"/>
    </xf>
    <xf numFmtId="0" fontId="31" fillId="7" borderId="3" xfId="0" applyFont="1" applyFill="1" applyBorder="1" applyAlignment="1">
      <alignment horizontal="center" vertical="center"/>
    </xf>
    <xf numFmtId="0" fontId="31" fillId="7" borderId="40" xfId="0" applyFont="1" applyFill="1" applyBorder="1" applyAlignment="1">
      <alignment horizontal="center" vertical="center"/>
    </xf>
    <xf numFmtId="0" fontId="31" fillId="7" borderId="24" xfId="0" applyFont="1" applyFill="1" applyBorder="1" applyAlignment="1">
      <alignment horizontal="center" vertical="center"/>
    </xf>
    <xf numFmtId="0" fontId="31" fillId="7" borderId="0" xfId="0" applyFont="1" applyFill="1" applyAlignment="1">
      <alignment horizontal="center" vertical="center"/>
    </xf>
    <xf numFmtId="49" fontId="34" fillId="0" borderId="182" xfId="0" applyNumberFormat="1" applyFont="1" applyBorder="1" applyAlignment="1">
      <alignment horizontal="center" vertical="center"/>
    </xf>
    <xf numFmtId="49" fontId="34" fillId="0" borderId="183" xfId="0" applyNumberFormat="1" applyFont="1" applyBorder="1" applyAlignment="1">
      <alignment horizontal="center" vertical="center"/>
    </xf>
    <xf numFmtId="49" fontId="34" fillId="0" borderId="184" xfId="0" applyNumberFormat="1" applyFont="1" applyBorder="1" applyAlignment="1">
      <alignment horizontal="center" vertical="center"/>
    </xf>
    <xf numFmtId="49" fontId="34" fillId="0" borderId="185" xfId="0" applyNumberFormat="1" applyFont="1" applyBorder="1" applyAlignment="1">
      <alignment horizontal="center" vertical="center"/>
    </xf>
    <xf numFmtId="49" fontId="34" fillId="0" borderId="186" xfId="0" applyNumberFormat="1" applyFont="1" applyBorder="1" applyAlignment="1">
      <alignment horizontal="center" vertical="center"/>
    </xf>
    <xf numFmtId="0" fontId="31" fillId="7" borderId="31" xfId="0" applyFont="1" applyFill="1" applyBorder="1" applyAlignment="1">
      <alignment horizontal="center" vertical="center"/>
    </xf>
    <xf numFmtId="0" fontId="31" fillId="7" borderId="39" xfId="0" applyFont="1" applyFill="1" applyBorder="1" applyAlignment="1">
      <alignment horizontal="center" vertical="center"/>
    </xf>
    <xf numFmtId="49" fontId="34" fillId="0" borderId="166" xfId="0" applyNumberFormat="1" applyFont="1" applyBorder="1" applyAlignment="1">
      <alignment horizontal="center" vertical="center" shrinkToFit="1"/>
    </xf>
    <xf numFmtId="49" fontId="34" fillId="0" borderId="187" xfId="0" applyNumberFormat="1" applyFont="1" applyBorder="1" applyAlignment="1">
      <alignment horizontal="center" vertical="center" shrinkToFit="1"/>
    </xf>
    <xf numFmtId="49" fontId="34" fillId="0" borderId="188" xfId="0" applyNumberFormat="1" applyFont="1" applyBorder="1" applyAlignment="1">
      <alignment horizontal="center" vertical="center" shrinkToFit="1"/>
    </xf>
    <xf numFmtId="49" fontId="34" fillId="9" borderId="37" xfId="0" applyNumberFormat="1" applyFont="1" applyFill="1" applyBorder="1" applyAlignment="1">
      <alignment horizontal="center" vertical="center" shrinkToFit="1"/>
    </xf>
    <xf numFmtId="49" fontId="34" fillId="9" borderId="168" xfId="0" applyNumberFormat="1" applyFont="1" applyFill="1" applyBorder="1" applyAlignment="1">
      <alignment horizontal="center" vertical="center" shrinkToFit="1"/>
    </xf>
    <xf numFmtId="0" fontId="29" fillId="0" borderId="0" xfId="0" applyFont="1" applyAlignment="1">
      <alignment horizontal="left" vertical="center"/>
    </xf>
    <xf numFmtId="0" fontId="33" fillId="0" borderId="0" xfId="0" applyFont="1" applyAlignment="1">
      <alignment horizontal="left" vertical="center" shrinkToFit="1"/>
    </xf>
    <xf numFmtId="0" fontId="35" fillId="0" borderId="0" xfId="0" applyFont="1" applyAlignment="1">
      <alignment horizontal="left" vertical="center" shrinkToFit="1"/>
    </xf>
    <xf numFmtId="0" fontId="31" fillId="7" borderId="41" xfId="0" applyFont="1" applyFill="1" applyBorder="1" applyAlignment="1">
      <alignment horizontal="center" vertical="center"/>
    </xf>
    <xf numFmtId="0" fontId="31" fillId="7" borderId="3" xfId="0" applyFont="1" applyFill="1" applyBorder="1" applyAlignment="1">
      <alignment horizontal="center" vertical="center" wrapText="1"/>
    </xf>
    <xf numFmtId="0" fontId="31" fillId="7" borderId="2" xfId="0" applyFont="1" applyFill="1" applyBorder="1" applyAlignment="1">
      <alignment horizontal="center" vertical="center" wrapText="1"/>
    </xf>
    <xf numFmtId="0" fontId="31" fillId="7" borderId="40" xfId="0" applyFont="1" applyFill="1" applyBorder="1" applyAlignment="1">
      <alignment horizontal="center" vertical="center" wrapText="1"/>
    </xf>
    <xf numFmtId="49" fontId="34" fillId="9" borderId="42" xfId="0" applyNumberFormat="1" applyFont="1" applyFill="1" applyBorder="1" applyAlignment="1">
      <alignment horizontal="center" vertical="center" shrinkToFit="1"/>
    </xf>
    <xf numFmtId="49" fontId="34" fillId="9" borderId="43" xfId="0" applyNumberFormat="1" applyFont="1" applyFill="1" applyBorder="1" applyAlignment="1">
      <alignment horizontal="center" vertical="center" shrinkToFit="1"/>
    </xf>
    <xf numFmtId="49" fontId="34" fillId="8" borderId="42" xfId="0" applyNumberFormat="1" applyFont="1" applyFill="1" applyBorder="1" applyAlignment="1">
      <alignment horizontal="center" vertical="center" shrinkToFit="1"/>
    </xf>
    <xf numFmtId="49" fontId="34" fillId="8" borderId="59" xfId="0" applyNumberFormat="1" applyFont="1" applyFill="1" applyBorder="1" applyAlignment="1">
      <alignment horizontal="center" vertical="center" shrinkToFit="1"/>
    </xf>
    <xf numFmtId="49" fontId="34" fillId="8" borderId="113" xfId="0" applyNumberFormat="1" applyFont="1" applyFill="1" applyBorder="1" applyAlignment="1">
      <alignment horizontal="center" vertical="center" shrinkToFit="1"/>
    </xf>
    <xf numFmtId="49" fontId="34" fillId="9" borderId="14" xfId="0" applyNumberFormat="1" applyFont="1" applyFill="1" applyBorder="1" applyAlignment="1">
      <alignment horizontal="center" vertical="center" shrinkToFit="1"/>
    </xf>
    <xf numFmtId="49" fontId="34" fillId="9" borderId="13" xfId="0" applyNumberFormat="1" applyFont="1" applyFill="1" applyBorder="1" applyAlignment="1">
      <alignment horizontal="center" vertical="center" shrinkToFit="1"/>
    </xf>
    <xf numFmtId="49" fontId="34" fillId="8" borderId="14" xfId="0" applyNumberFormat="1" applyFont="1" applyFill="1" applyBorder="1" applyAlignment="1">
      <alignment horizontal="center" vertical="center" shrinkToFit="1"/>
    </xf>
    <xf numFmtId="49" fontId="34" fillId="8" borderId="15" xfId="0" applyNumberFormat="1" applyFont="1" applyFill="1" applyBorder="1" applyAlignment="1">
      <alignment horizontal="center" vertical="center" shrinkToFit="1"/>
    </xf>
    <xf numFmtId="49" fontId="34" fillId="8" borderId="57" xfId="0" applyNumberFormat="1" applyFont="1" applyFill="1" applyBorder="1" applyAlignment="1">
      <alignment horizontal="center" vertical="center" shrinkToFit="1"/>
    </xf>
    <xf numFmtId="0" fontId="29" fillId="0" borderId="21" xfId="0" applyFont="1" applyBorder="1" applyAlignment="1">
      <alignment horizontal="left" vertical="center"/>
    </xf>
    <xf numFmtId="0" fontId="29" fillId="7" borderId="4" xfId="0" applyFont="1" applyFill="1" applyBorder="1" applyAlignment="1">
      <alignment horizontal="center" vertical="center" wrapText="1"/>
    </xf>
    <xf numFmtId="0" fontId="29" fillId="7" borderId="33" xfId="0" applyFont="1" applyFill="1" applyBorder="1" applyAlignment="1">
      <alignment horizontal="center" vertical="center" wrapText="1"/>
    </xf>
    <xf numFmtId="49" fontId="29" fillId="0" borderId="172" xfId="0" applyNumberFormat="1" applyFont="1" applyBorder="1" applyAlignment="1">
      <alignment horizontal="center" vertical="center" shrinkToFit="1"/>
    </xf>
    <xf numFmtId="49" fontId="29" fillId="0" borderId="168" xfId="0" applyNumberFormat="1" applyFont="1" applyBorder="1" applyAlignment="1">
      <alignment horizontal="center" vertical="center" shrinkToFit="1"/>
    </xf>
    <xf numFmtId="0" fontId="31" fillId="7" borderId="4" xfId="0" applyFont="1" applyFill="1" applyBorder="1" applyAlignment="1">
      <alignment horizontal="center" vertical="center" wrapText="1" shrinkToFit="1"/>
    </xf>
    <xf numFmtId="0" fontId="31" fillId="7" borderId="21" xfId="0" applyFont="1" applyFill="1" applyBorder="1" applyAlignment="1">
      <alignment horizontal="center" vertical="center" wrapText="1" shrinkToFit="1"/>
    </xf>
    <xf numFmtId="0" fontId="31" fillId="7" borderId="33" xfId="0" applyFont="1" applyFill="1" applyBorder="1" applyAlignment="1">
      <alignment horizontal="center" vertical="center" wrapText="1" shrinkToFit="1"/>
    </xf>
    <xf numFmtId="0" fontId="31" fillId="7" borderId="34" xfId="0" applyFont="1" applyFill="1" applyBorder="1" applyAlignment="1">
      <alignment horizontal="center" vertical="center" wrapText="1" shrinkToFit="1"/>
    </xf>
    <xf numFmtId="0" fontId="29" fillId="0" borderId="0" xfId="0" applyFont="1" applyAlignment="1">
      <alignment horizontal="left" vertical="center" wrapText="1"/>
    </xf>
    <xf numFmtId="0" fontId="31" fillId="7" borderId="65" xfId="0" applyFont="1" applyFill="1" applyBorder="1" applyAlignment="1">
      <alignment horizontal="center" vertical="center" wrapText="1" shrinkToFit="1"/>
    </xf>
    <xf numFmtId="0" fontId="31" fillId="7" borderId="66" xfId="0" applyFont="1" applyFill="1" applyBorder="1" applyAlignment="1">
      <alignment horizontal="center" vertical="center" wrapText="1" shrinkToFit="1"/>
    </xf>
    <xf numFmtId="0" fontId="31" fillId="0" borderId="21" xfId="0" applyFont="1" applyBorder="1" applyAlignment="1">
      <alignment horizontal="left" vertical="center" wrapText="1"/>
    </xf>
    <xf numFmtId="0" fontId="31" fillId="0" borderId="0" xfId="0" applyFont="1" applyAlignment="1">
      <alignment horizontal="left" vertical="center" wrapText="1"/>
    </xf>
    <xf numFmtId="49" fontId="34" fillId="9" borderId="38" xfId="0" applyNumberFormat="1" applyFont="1" applyFill="1" applyBorder="1" applyAlignment="1">
      <alignment horizontal="center" vertical="center" shrinkToFit="1"/>
    </xf>
    <xf numFmtId="49" fontId="34" fillId="9" borderId="46" xfId="0" applyNumberFormat="1" applyFont="1" applyFill="1" applyBorder="1" applyAlignment="1">
      <alignment horizontal="center" vertical="center" shrinkToFit="1"/>
    </xf>
    <xf numFmtId="49" fontId="34" fillId="8" borderId="18" xfId="0" applyNumberFormat="1" applyFont="1" applyFill="1" applyBorder="1" applyAlignment="1">
      <alignment horizontal="center" vertical="center" shrinkToFit="1"/>
    </xf>
    <xf numFmtId="49" fontId="34" fillId="8" borderId="19" xfId="0" applyNumberFormat="1" applyFont="1" applyFill="1" applyBorder="1" applyAlignment="1">
      <alignment horizontal="center" vertical="center" shrinkToFit="1"/>
    </xf>
    <xf numFmtId="49" fontId="34" fillId="8" borderId="58" xfId="0" applyNumberFormat="1" applyFont="1" applyFill="1" applyBorder="1" applyAlignment="1">
      <alignment horizontal="center" vertical="center" shrinkToFit="1"/>
    </xf>
    <xf numFmtId="0" fontId="31" fillId="7" borderId="24" xfId="0" applyFont="1" applyFill="1" applyBorder="1" applyAlignment="1">
      <alignment horizontal="center" vertical="center" wrapText="1" shrinkToFit="1"/>
    </xf>
    <xf numFmtId="0" fontId="31" fillId="7" borderId="180" xfId="0" applyFont="1" applyFill="1" applyBorder="1" applyAlignment="1">
      <alignment horizontal="center" vertical="center" shrinkToFit="1"/>
    </xf>
    <xf numFmtId="0" fontId="31" fillId="7" borderId="167" xfId="0" applyFont="1" applyFill="1" applyBorder="1" applyAlignment="1">
      <alignment horizontal="center" vertical="center" shrinkToFit="1"/>
    </xf>
    <xf numFmtId="14" fontId="30" fillId="8" borderId="65" xfId="0" applyNumberFormat="1" applyFont="1" applyFill="1" applyBorder="1" applyAlignment="1">
      <alignment horizontal="center" vertical="center"/>
    </xf>
    <xf numFmtId="14" fontId="30" fillId="8" borderId="66" xfId="0" applyNumberFormat="1" applyFont="1" applyFill="1" applyBorder="1" applyAlignment="1">
      <alignment horizontal="center" vertical="center"/>
    </xf>
    <xf numFmtId="0" fontId="30" fillId="0" borderId="0" xfId="0" applyFont="1" applyAlignment="1">
      <alignment horizontal="center" vertical="center" wrapText="1"/>
    </xf>
    <xf numFmtId="0" fontId="30" fillId="0" borderId="34" xfId="0" applyFont="1" applyBorder="1" applyAlignment="1">
      <alignment horizontal="center" vertical="center" wrapText="1"/>
    </xf>
    <xf numFmtId="0" fontId="31" fillId="7" borderId="107" xfId="0" applyFont="1" applyFill="1" applyBorder="1" applyAlignment="1">
      <alignment horizontal="center" vertical="center" shrinkToFit="1"/>
    </xf>
    <xf numFmtId="0" fontId="31" fillId="7" borderId="24" xfId="0" applyFont="1" applyFill="1" applyBorder="1" applyAlignment="1">
      <alignment horizontal="center" vertical="center" shrinkToFit="1"/>
    </xf>
    <xf numFmtId="49" fontId="32" fillId="8" borderId="31" xfId="0" applyNumberFormat="1" applyFont="1" applyFill="1" applyBorder="1" applyAlignment="1">
      <alignment horizontal="center" vertical="center" shrinkToFit="1"/>
    </xf>
    <xf numFmtId="49" fontId="32" fillId="8" borderId="24" xfId="0" applyNumberFormat="1" applyFont="1" applyFill="1" applyBorder="1" applyAlignment="1">
      <alignment horizontal="center" vertical="center" shrinkToFit="1"/>
    </xf>
    <xf numFmtId="49" fontId="32" fillId="8" borderId="107" xfId="0" applyNumberFormat="1" applyFont="1" applyFill="1" applyBorder="1" applyAlignment="1">
      <alignment horizontal="center" vertical="center" shrinkToFit="1"/>
    </xf>
    <xf numFmtId="0" fontId="31" fillId="7" borderId="4" xfId="0" applyFont="1" applyFill="1" applyBorder="1" applyAlignment="1">
      <alignment horizontal="center" vertical="center" shrinkToFit="1"/>
    </xf>
    <xf numFmtId="0" fontId="31" fillId="7" borderId="65" xfId="0" applyFont="1" applyFill="1" applyBorder="1" applyAlignment="1">
      <alignment horizontal="center" vertical="center" shrinkToFit="1"/>
    </xf>
    <xf numFmtId="0" fontId="31" fillId="7" borderId="33" xfId="0" applyFont="1" applyFill="1" applyBorder="1" applyAlignment="1">
      <alignment horizontal="center" vertical="center" shrinkToFit="1"/>
    </xf>
    <xf numFmtId="0" fontId="31" fillId="7" borderId="66" xfId="0" applyFont="1" applyFill="1" applyBorder="1" applyAlignment="1">
      <alignment horizontal="center" vertical="center" shrinkToFit="1"/>
    </xf>
    <xf numFmtId="0" fontId="31" fillId="0" borderId="38" xfId="0" applyFont="1" applyBorder="1" applyAlignment="1">
      <alignment horizontal="center" vertical="center" wrapText="1"/>
    </xf>
    <xf numFmtId="0" fontId="31" fillId="0" borderId="108"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107" xfId="0" applyFont="1" applyBorder="1" applyAlignment="1">
      <alignment horizontal="center" vertical="center" wrapText="1"/>
    </xf>
    <xf numFmtId="0" fontId="31" fillId="0" borderId="50" xfId="0" applyFont="1" applyBorder="1" applyAlignment="1">
      <alignment horizontal="center" vertical="center" wrapText="1"/>
    </xf>
    <xf numFmtId="0" fontId="31" fillId="0" borderId="66" xfId="0" applyFont="1" applyBorder="1" applyAlignment="1">
      <alignment horizontal="center" vertical="center" wrapText="1"/>
    </xf>
    <xf numFmtId="0" fontId="31" fillId="7" borderId="0" xfId="0" applyFont="1" applyFill="1" applyAlignment="1">
      <alignment horizontal="center" vertical="center" wrapText="1" shrinkToFit="1"/>
    </xf>
    <xf numFmtId="0" fontId="29" fillId="8" borderId="44" xfId="0" applyFont="1" applyFill="1" applyBorder="1" applyAlignment="1">
      <alignment horizontal="left" vertical="center"/>
    </xf>
    <xf numFmtId="0" fontId="29" fillId="8" borderId="21" xfId="0" applyFont="1" applyFill="1" applyBorder="1" applyAlignment="1">
      <alignment horizontal="left" vertical="center"/>
    </xf>
    <xf numFmtId="0" fontId="29" fillId="8" borderId="65" xfId="0" applyFont="1" applyFill="1" applyBorder="1" applyAlignment="1">
      <alignment horizontal="left" vertical="center"/>
    </xf>
    <xf numFmtId="0" fontId="29" fillId="8" borderId="48" xfId="0" applyFont="1" applyFill="1" applyBorder="1" applyAlignment="1">
      <alignment horizontal="left" vertical="center"/>
    </xf>
    <xf numFmtId="0" fontId="29" fillId="8" borderId="0" xfId="0" applyFont="1" applyFill="1" applyAlignment="1">
      <alignment horizontal="left" vertical="center"/>
    </xf>
    <xf numFmtId="0" fontId="29" fillId="8" borderId="107" xfId="0" applyFont="1" applyFill="1" applyBorder="1" applyAlignment="1">
      <alignment horizontal="left" vertical="center"/>
    </xf>
    <xf numFmtId="0" fontId="29" fillId="8" borderId="50" xfId="0" applyFont="1" applyFill="1" applyBorder="1" applyAlignment="1">
      <alignment horizontal="left" vertical="center"/>
    </xf>
    <xf numFmtId="0" fontId="29" fillId="8" borderId="34" xfId="0" applyFont="1" applyFill="1" applyBorder="1" applyAlignment="1">
      <alignment horizontal="left" vertical="center"/>
    </xf>
    <xf numFmtId="0" fontId="29" fillId="8" borderId="66" xfId="0" applyFont="1" applyFill="1" applyBorder="1" applyAlignment="1">
      <alignment horizontal="left" vertical="center"/>
    </xf>
    <xf numFmtId="0" fontId="50" fillId="6" borderId="37" xfId="7" applyFont="1" applyFill="1" applyBorder="1" applyAlignment="1">
      <alignment horizontal="center" vertical="center"/>
    </xf>
    <xf numFmtId="0" fontId="51" fillId="10" borderId="14" xfId="7" applyFont="1" applyFill="1" applyBorder="1" applyAlignment="1" applyProtection="1">
      <alignment horizontal="left" vertical="center"/>
      <protection locked="0"/>
    </xf>
    <xf numFmtId="0" fontId="51" fillId="10" borderId="13" xfId="7" applyFont="1" applyFill="1" applyBorder="1" applyAlignment="1" applyProtection="1">
      <alignment horizontal="left" vertical="center"/>
      <protection locked="0"/>
    </xf>
    <xf numFmtId="0" fontId="51" fillId="10" borderId="15" xfId="7" applyFont="1" applyFill="1" applyBorder="1" applyAlignment="1" applyProtection="1">
      <alignment horizontal="left" vertical="center"/>
      <protection locked="0"/>
    </xf>
    <xf numFmtId="0" fontId="51" fillId="10" borderId="37" xfId="7" applyFont="1" applyFill="1" applyBorder="1" applyAlignment="1" applyProtection="1">
      <alignment horizontal="center" vertical="center"/>
      <protection locked="0"/>
    </xf>
    <xf numFmtId="0" fontId="50" fillId="6" borderId="37" xfId="7" applyFont="1" applyFill="1" applyBorder="1" applyAlignment="1">
      <alignment horizontal="center" vertical="center" shrinkToFit="1"/>
    </xf>
    <xf numFmtId="0" fontId="44" fillId="0" borderId="0" xfId="7" applyFont="1" applyAlignment="1">
      <alignment horizontal="center" vertical="center"/>
    </xf>
    <xf numFmtId="0" fontId="46" fillId="10" borderId="30" xfId="7" applyFont="1" applyFill="1" applyBorder="1" applyAlignment="1">
      <alignment horizontal="center" vertical="center"/>
    </xf>
    <xf numFmtId="0" fontId="51" fillId="10" borderId="14" xfId="7" applyFont="1" applyFill="1" applyBorder="1" applyAlignment="1" applyProtection="1">
      <alignment horizontal="center" vertical="center"/>
      <protection locked="0"/>
    </xf>
    <xf numFmtId="0" fontId="51" fillId="10" borderId="15" xfId="7" applyFont="1" applyFill="1" applyBorder="1" applyAlignment="1" applyProtection="1">
      <alignment horizontal="center" vertical="center"/>
      <protection locked="0"/>
    </xf>
    <xf numFmtId="0" fontId="51" fillId="10" borderId="13" xfId="7" applyFont="1" applyFill="1" applyBorder="1" applyAlignment="1" applyProtection="1">
      <alignment horizontal="center" vertical="center"/>
      <protection locked="0"/>
    </xf>
    <xf numFmtId="0" fontId="50" fillId="6" borderId="37" xfId="7" applyFont="1" applyFill="1" applyBorder="1" applyAlignment="1" applyProtection="1">
      <alignment horizontal="center" vertical="center" shrinkToFit="1"/>
      <protection locked="0"/>
    </xf>
    <xf numFmtId="0" fontId="46" fillId="10" borderId="37" xfId="7" applyFont="1" applyFill="1" applyBorder="1" applyAlignment="1" applyProtection="1">
      <alignment horizontal="center" vertical="center"/>
      <protection locked="0"/>
    </xf>
    <xf numFmtId="0" fontId="46" fillId="10" borderId="30" xfId="7" applyFont="1" applyFill="1" applyBorder="1" applyAlignment="1" applyProtection="1">
      <alignment horizontal="right" vertical="center"/>
      <protection locked="0"/>
    </xf>
    <xf numFmtId="0" fontId="46" fillId="10" borderId="39" xfId="7" applyFont="1" applyFill="1" applyBorder="1" applyAlignment="1" applyProtection="1">
      <alignment horizontal="right" vertical="center"/>
      <protection locked="0"/>
    </xf>
    <xf numFmtId="0" fontId="52" fillId="6" borderId="14" xfId="7" applyFont="1" applyFill="1" applyBorder="1" applyAlignment="1">
      <alignment horizontal="center" vertical="center"/>
    </xf>
    <xf numFmtId="0" fontId="52" fillId="6" borderId="15" xfId="7" applyFont="1" applyFill="1" applyBorder="1" applyAlignment="1">
      <alignment horizontal="center" vertical="center"/>
    </xf>
    <xf numFmtId="0" fontId="47" fillId="10" borderId="15" xfId="7" applyFont="1" applyFill="1" applyBorder="1" applyAlignment="1" applyProtection="1">
      <alignment horizontal="left" vertical="center"/>
      <protection locked="0"/>
    </xf>
    <xf numFmtId="0" fontId="47" fillId="10" borderId="13" xfId="7" applyFont="1" applyFill="1" applyBorder="1" applyAlignment="1" applyProtection="1">
      <alignment horizontal="left" vertical="center"/>
      <protection locked="0"/>
    </xf>
    <xf numFmtId="0" fontId="47" fillId="10" borderId="15" xfId="7" applyFont="1" applyFill="1" applyBorder="1" applyAlignment="1" applyProtection="1">
      <alignment horizontal="center" vertical="center"/>
      <protection locked="0"/>
    </xf>
    <xf numFmtId="0" fontId="47" fillId="10" borderId="13" xfId="7" applyFont="1" applyFill="1" applyBorder="1" applyAlignment="1" applyProtection="1">
      <alignment horizontal="center" vertical="center"/>
      <protection locked="0"/>
    </xf>
    <xf numFmtId="184" fontId="53" fillId="0" borderId="63" xfId="7" applyNumberFormat="1" applyFont="1" applyBorder="1" applyAlignment="1">
      <alignment horizontal="center" vertical="center" wrapText="1"/>
    </xf>
    <xf numFmtId="184" fontId="53" fillId="0" borderId="74" xfId="7" applyNumberFormat="1" applyFont="1" applyBorder="1" applyAlignment="1">
      <alignment horizontal="center" vertical="center" wrapText="1"/>
    </xf>
    <xf numFmtId="0" fontId="53" fillId="0" borderId="26" xfId="7" applyFont="1" applyBorder="1" applyAlignment="1">
      <alignment horizontal="center" vertical="center" wrapText="1"/>
    </xf>
    <xf numFmtId="0" fontId="53" fillId="0" borderId="135" xfId="7" applyFont="1" applyBorder="1" applyAlignment="1">
      <alignment horizontal="center" vertical="center" wrapText="1"/>
    </xf>
    <xf numFmtId="6" fontId="53" fillId="0" borderId="26" xfId="8" applyFont="1" applyBorder="1" applyAlignment="1">
      <alignment horizontal="center" vertical="center" wrapText="1"/>
    </xf>
    <xf numFmtId="6" fontId="53" fillId="0" borderId="135" xfId="8" applyFont="1" applyBorder="1" applyAlignment="1">
      <alignment horizontal="center" vertical="center" wrapText="1"/>
    </xf>
    <xf numFmtId="185" fontId="53" fillId="0" borderId="14" xfId="7" applyNumberFormat="1" applyFont="1" applyBorder="1" applyAlignment="1" applyProtection="1">
      <alignment horizontal="center" vertical="center"/>
      <protection locked="0"/>
    </xf>
    <xf numFmtId="185" fontId="53" fillId="0" borderId="13" xfId="7" applyNumberFormat="1" applyFont="1" applyBorder="1" applyAlignment="1" applyProtection="1">
      <alignment horizontal="center" vertical="center"/>
      <protection locked="0"/>
    </xf>
    <xf numFmtId="185" fontId="53" fillId="0" borderId="136" xfId="7" applyNumberFormat="1" applyFont="1" applyBorder="1" applyAlignment="1" applyProtection="1">
      <alignment horizontal="center" vertical="center"/>
      <protection locked="0"/>
    </xf>
    <xf numFmtId="185" fontId="53" fillId="0" borderId="137" xfId="7" applyNumberFormat="1" applyFont="1" applyBorder="1" applyAlignment="1" applyProtection="1">
      <alignment horizontal="center" vertical="center"/>
      <protection locked="0"/>
    </xf>
    <xf numFmtId="183" fontId="50" fillId="6" borderId="38" xfId="7" applyNumberFormat="1" applyFont="1" applyFill="1" applyBorder="1" applyAlignment="1">
      <alignment horizontal="center" vertical="center"/>
    </xf>
    <xf numFmtId="183" fontId="50" fillId="6" borderId="46" xfId="7" applyNumberFormat="1" applyFont="1" applyFill="1" applyBorder="1" applyAlignment="1">
      <alignment horizontal="center" vertical="center"/>
    </xf>
    <xf numFmtId="183" fontId="50" fillId="6" borderId="63" xfId="7" applyNumberFormat="1" applyFont="1" applyFill="1" applyBorder="1" applyAlignment="1">
      <alignment horizontal="center" vertical="center"/>
    </xf>
    <xf numFmtId="183" fontId="50" fillId="6" borderId="74" xfId="7" applyNumberFormat="1" applyFont="1" applyFill="1" applyBorder="1" applyAlignment="1">
      <alignment horizontal="center" vertical="center"/>
    </xf>
    <xf numFmtId="183" fontId="53" fillId="0" borderId="38" xfId="7" applyNumberFormat="1" applyFont="1" applyBorder="1" applyAlignment="1">
      <alignment horizontal="center" vertical="center"/>
    </xf>
    <xf numFmtId="183" fontId="53" fillId="0" borderId="46" xfId="7" applyNumberFormat="1" applyFont="1" applyBorder="1" applyAlignment="1">
      <alignment horizontal="center" vertical="center"/>
    </xf>
    <xf numFmtId="0" fontId="53" fillId="0" borderId="14" xfId="7" applyFont="1" applyBorder="1" applyAlignment="1">
      <alignment horizontal="center" vertical="center"/>
    </xf>
    <xf numFmtId="0" fontId="53" fillId="0" borderId="15" xfId="7" applyFont="1" applyBorder="1" applyAlignment="1">
      <alignment horizontal="center" vertical="center"/>
    </xf>
    <xf numFmtId="0" fontId="53" fillId="0" borderId="13" xfId="7" applyFont="1" applyBorder="1" applyAlignment="1">
      <alignment horizontal="center" vertical="center"/>
    </xf>
    <xf numFmtId="183" fontId="47" fillId="0" borderId="38" xfId="7" applyNumberFormat="1" applyFont="1" applyBorder="1" applyAlignment="1">
      <alignment horizontal="center" vertical="center"/>
    </xf>
    <xf numFmtId="183" fontId="47" fillId="0" borderId="46" xfId="7" applyNumberFormat="1" applyFont="1" applyBorder="1" applyAlignment="1">
      <alignment horizontal="center" vertical="center"/>
    </xf>
    <xf numFmtId="0" fontId="53" fillId="0" borderId="138" xfId="7" applyFont="1" applyBorder="1" applyAlignment="1">
      <alignment horizontal="center" vertical="center" wrapText="1"/>
    </xf>
    <xf numFmtId="0" fontId="53" fillId="0" borderId="48" xfId="7" applyFont="1" applyBorder="1" applyAlignment="1">
      <alignment horizontal="center" vertical="center" wrapText="1"/>
    </xf>
    <xf numFmtId="0" fontId="53" fillId="0" borderId="63" xfId="7" applyFont="1" applyBorder="1" applyAlignment="1">
      <alignment horizontal="center" vertical="center" wrapText="1"/>
    </xf>
    <xf numFmtId="0" fontId="54" fillId="0" borderId="139" xfId="7" applyFont="1" applyBorder="1" applyAlignment="1">
      <alignment horizontal="center" vertical="center" wrapText="1"/>
    </xf>
    <xf numFmtId="0" fontId="54" fillId="0" borderId="140" xfId="7" applyFont="1" applyBorder="1" applyAlignment="1">
      <alignment horizontal="center" vertical="center" wrapText="1"/>
    </xf>
    <xf numFmtId="0" fontId="53" fillId="0" borderId="26" xfId="7" applyFont="1" applyBorder="1" applyAlignment="1">
      <alignment horizontal="center" vertical="center" textRotation="255" wrapText="1"/>
    </xf>
    <xf numFmtId="0" fontId="53" fillId="0" borderId="28" xfId="7" applyFont="1" applyBorder="1" applyAlignment="1">
      <alignment horizontal="center" vertical="center" textRotation="255" wrapText="1"/>
    </xf>
    <xf numFmtId="0" fontId="53" fillId="0" borderId="102" xfId="7" applyFont="1" applyBorder="1" applyAlignment="1">
      <alignment horizontal="center" vertical="center" textRotation="255" wrapText="1"/>
    </xf>
    <xf numFmtId="0" fontId="46" fillId="0" borderId="38" xfId="7" applyFont="1" applyBorder="1" applyAlignment="1">
      <alignment horizontal="center" vertical="center" wrapText="1"/>
    </xf>
    <xf numFmtId="0" fontId="46" fillId="0" borderId="46" xfId="7" applyFont="1" applyBorder="1" applyAlignment="1">
      <alignment horizontal="center" vertical="center"/>
    </xf>
    <xf numFmtId="0" fontId="47" fillId="0" borderId="46" xfId="7" applyFont="1" applyBorder="1" applyAlignment="1" applyProtection="1">
      <alignment horizontal="center" vertical="center"/>
      <protection locked="0"/>
    </xf>
    <xf numFmtId="0" fontId="47" fillId="0" borderId="26" xfId="7" applyFont="1" applyBorder="1" applyAlignment="1" applyProtection="1">
      <alignment horizontal="center" vertical="center"/>
      <protection locked="0"/>
    </xf>
    <xf numFmtId="0" fontId="47" fillId="0" borderId="39" xfId="7" applyFont="1" applyBorder="1" applyAlignment="1" applyProtection="1">
      <alignment horizontal="center" vertical="center"/>
      <protection locked="0"/>
    </xf>
    <xf numFmtId="0" fontId="47" fillId="0" borderId="15" xfId="7" applyFont="1" applyBorder="1" applyAlignment="1" applyProtection="1">
      <alignment horizontal="center" vertical="center"/>
      <protection locked="0"/>
    </xf>
    <xf numFmtId="0" fontId="47" fillId="0" borderId="13" xfId="7" applyFont="1" applyBorder="1" applyAlignment="1" applyProtection="1">
      <alignment horizontal="center" vertical="center"/>
      <protection locked="0"/>
    </xf>
    <xf numFmtId="184" fontId="47" fillId="0" borderId="63" xfId="7" applyNumberFormat="1" applyFont="1" applyBorder="1" applyAlignment="1">
      <alignment horizontal="center" vertical="center"/>
    </xf>
    <xf numFmtId="184" fontId="47" fillId="0" borderId="74" xfId="7" applyNumberFormat="1" applyFont="1" applyBorder="1" applyAlignment="1">
      <alignment horizontal="center" vertical="center"/>
    </xf>
    <xf numFmtId="184" fontId="53" fillId="0" borderId="63" xfId="7" applyNumberFormat="1" applyFont="1" applyBorder="1" applyAlignment="1">
      <alignment horizontal="center" vertical="center"/>
    </xf>
    <xf numFmtId="184" fontId="53" fillId="0" borderId="74" xfId="7" applyNumberFormat="1" applyFont="1" applyBorder="1" applyAlignment="1">
      <alignment horizontal="center" vertical="center"/>
    </xf>
    <xf numFmtId="0" fontId="46" fillId="0" borderId="136" xfId="7" applyFont="1" applyBorder="1" applyAlignment="1">
      <alignment horizontal="center" vertical="center" wrapText="1"/>
    </xf>
    <xf numFmtId="0" fontId="46" fillId="0" borderId="137" xfId="7" applyFont="1" applyBorder="1" applyAlignment="1">
      <alignment horizontal="center" vertical="center"/>
    </xf>
    <xf numFmtId="0" fontId="47" fillId="0" borderId="137" xfId="7" applyFont="1" applyBorder="1" applyAlignment="1" applyProtection="1">
      <alignment horizontal="center" vertical="center"/>
      <protection locked="0"/>
    </xf>
    <xf numFmtId="0" fontId="47" fillId="0" borderId="151" xfId="7" applyFont="1" applyBorder="1" applyAlignment="1" applyProtection="1">
      <alignment horizontal="center" vertical="center"/>
      <protection locked="0"/>
    </xf>
    <xf numFmtId="0" fontId="47" fillId="0" borderId="152" xfId="7" applyFont="1" applyBorder="1" applyAlignment="1" applyProtection="1">
      <alignment horizontal="center" vertical="center"/>
      <protection locked="0"/>
    </xf>
    <xf numFmtId="0" fontId="47" fillId="0" borderId="153" xfId="7" applyFont="1" applyBorder="1" applyAlignment="1" applyProtection="1">
      <alignment horizontal="center" vertical="center"/>
      <protection locked="0"/>
    </xf>
    <xf numFmtId="0" fontId="47" fillId="0" borderId="37" xfId="7" applyFont="1" applyBorder="1" applyAlignment="1" applyProtection="1">
      <alignment horizontal="center" vertical="center"/>
      <protection locked="0"/>
    </xf>
    <xf numFmtId="0" fontId="47" fillId="0" borderId="30" xfId="7" applyFont="1" applyBorder="1" applyAlignment="1" applyProtection="1">
      <alignment horizontal="center" vertical="center"/>
      <protection locked="0"/>
    </xf>
    <xf numFmtId="0" fontId="47" fillId="0" borderId="74" xfId="7" applyFont="1" applyBorder="1" applyAlignment="1" applyProtection="1">
      <alignment horizontal="center" vertical="center"/>
      <protection locked="0"/>
    </xf>
    <xf numFmtId="0" fontId="53" fillId="0" borderId="154" xfId="7" applyFont="1" applyBorder="1" applyAlignment="1" applyProtection="1">
      <alignment horizontal="center" vertical="center"/>
      <protection locked="0"/>
    </xf>
    <xf numFmtId="0" fontId="53" fillId="0" borderId="155" xfId="7" applyFont="1" applyBorder="1" applyAlignment="1" applyProtection="1">
      <alignment horizontal="center" vertical="center"/>
      <protection locked="0"/>
    </xf>
    <xf numFmtId="56" fontId="46" fillId="0" borderId="156" xfId="7" applyNumberFormat="1" applyFont="1" applyBorder="1" applyAlignment="1" applyProtection="1">
      <alignment horizontal="left" vertical="center" wrapText="1"/>
      <protection locked="0"/>
    </xf>
    <xf numFmtId="0" fontId="53" fillId="0" borderId="0" xfId="7" applyFont="1" applyAlignment="1" applyProtection="1">
      <alignment horizontal="right" vertical="center" wrapText="1"/>
      <protection locked="0"/>
    </xf>
    <xf numFmtId="185" fontId="53" fillId="0" borderId="0" xfId="7" applyNumberFormat="1" applyFont="1" applyAlignment="1" applyProtection="1">
      <alignment horizontal="center" vertical="center"/>
      <protection locked="0"/>
    </xf>
    <xf numFmtId="185" fontId="38" fillId="6" borderId="0" xfId="9" applyNumberFormat="1" applyFont="1" applyFill="1" applyAlignment="1" applyProtection="1">
      <alignment horizontal="center" vertical="center"/>
    </xf>
    <xf numFmtId="0" fontId="52" fillId="6" borderId="37" xfId="7" applyFont="1" applyFill="1" applyBorder="1" applyAlignment="1">
      <alignment horizontal="center" vertical="center" wrapText="1"/>
    </xf>
    <xf numFmtId="185" fontId="47" fillId="6" borderId="37" xfId="7" applyNumberFormat="1" applyFont="1" applyFill="1" applyBorder="1" applyAlignment="1" applyProtection="1">
      <alignment horizontal="center" vertical="center"/>
      <protection locked="0"/>
    </xf>
    <xf numFmtId="0" fontId="56" fillId="6" borderId="38" xfId="7" applyFont="1" applyFill="1" applyBorder="1" applyAlignment="1">
      <alignment horizontal="center" vertical="center" wrapText="1"/>
    </xf>
    <xf numFmtId="0" fontId="56" fillId="6" borderId="39" xfId="7" applyFont="1" applyFill="1" applyBorder="1" applyAlignment="1">
      <alignment horizontal="center" vertical="center" wrapText="1"/>
    </xf>
    <xf numFmtId="0" fontId="56" fillId="6" borderId="46" xfId="7" applyFont="1" applyFill="1" applyBorder="1" applyAlignment="1">
      <alignment horizontal="center" vertical="center" wrapText="1"/>
    </xf>
    <xf numFmtId="0" fontId="56" fillId="6" borderId="48" xfId="7" applyFont="1" applyFill="1" applyBorder="1" applyAlignment="1">
      <alignment horizontal="center" vertical="center" wrapText="1"/>
    </xf>
    <xf numFmtId="0" fontId="56" fillId="6" borderId="0" xfId="7" applyFont="1" applyFill="1" applyAlignment="1">
      <alignment horizontal="center" vertical="center" wrapText="1"/>
    </xf>
    <xf numFmtId="0" fontId="56" fillId="6" borderId="73" xfId="7" applyFont="1" applyFill="1" applyBorder="1" applyAlignment="1">
      <alignment horizontal="center" vertical="center" wrapText="1"/>
    </xf>
    <xf numFmtId="0" fontId="56" fillId="6" borderId="63" xfId="7" applyFont="1" applyFill="1" applyBorder="1" applyAlignment="1">
      <alignment horizontal="center" vertical="center" wrapText="1"/>
    </xf>
    <xf numFmtId="0" fontId="56" fillId="6" borderId="30" xfId="7" applyFont="1" applyFill="1" applyBorder="1" applyAlignment="1">
      <alignment horizontal="center" vertical="center" wrapText="1"/>
    </xf>
    <xf numFmtId="0" fontId="56" fillId="6" borderId="74" xfId="7" applyFont="1" applyFill="1" applyBorder="1" applyAlignment="1">
      <alignment horizontal="center" vertical="center" wrapText="1"/>
    </xf>
    <xf numFmtId="56" fontId="46" fillId="6" borderId="14" xfId="7" applyNumberFormat="1" applyFont="1" applyFill="1" applyBorder="1" applyAlignment="1">
      <alignment horizontal="center" vertical="center"/>
    </xf>
    <xf numFmtId="0" fontId="46" fillId="6" borderId="13" xfId="7" applyFont="1" applyFill="1" applyBorder="1" applyAlignment="1">
      <alignment horizontal="center" vertical="center"/>
    </xf>
    <xf numFmtId="0" fontId="53" fillId="0" borderId="30" xfId="7" applyFont="1" applyBorder="1" applyAlignment="1" applyProtection="1">
      <alignment horizontal="center" vertical="center" shrinkToFit="1"/>
      <protection locked="0"/>
    </xf>
    <xf numFmtId="0" fontId="53" fillId="0" borderId="15" xfId="7" applyFont="1" applyBorder="1" applyAlignment="1" applyProtection="1">
      <alignment horizontal="center" vertical="center" shrinkToFit="1"/>
      <protection locked="0"/>
    </xf>
    <xf numFmtId="0" fontId="56" fillId="0" borderId="0" xfId="7" applyFont="1" applyAlignment="1">
      <alignment horizontal="center" vertical="center"/>
    </xf>
    <xf numFmtId="0" fontId="46" fillId="0" borderId="0" xfId="7" applyFont="1" applyAlignment="1">
      <alignment horizontal="left" shrinkToFit="1"/>
    </xf>
    <xf numFmtId="0" fontId="46" fillId="0" borderId="0" xfId="7" applyFont="1"/>
    <xf numFmtId="0" fontId="46" fillId="0" borderId="0" xfId="7" applyFont="1" applyAlignment="1">
      <alignment horizontal="left"/>
    </xf>
    <xf numFmtId="6" fontId="59" fillId="0" borderId="37" xfId="8" applyFont="1" applyFill="1" applyBorder="1" applyAlignment="1" applyProtection="1">
      <alignment horizontal="center" vertical="center"/>
      <protection locked="0"/>
    </xf>
    <xf numFmtId="0" fontId="52" fillId="6" borderId="14" xfId="7" applyFont="1" applyFill="1" applyBorder="1" applyAlignment="1" applyProtection="1">
      <alignment horizontal="center" vertical="center"/>
      <protection locked="0"/>
    </xf>
    <xf numFmtId="0" fontId="52" fillId="6" borderId="15" xfId="7" applyFont="1" applyFill="1" applyBorder="1" applyAlignment="1" applyProtection="1">
      <alignment horizontal="center" vertical="center"/>
      <protection locked="0"/>
    </xf>
    <xf numFmtId="0" fontId="52" fillId="6" borderId="13" xfId="7" applyFont="1" applyFill="1" applyBorder="1" applyAlignment="1" applyProtection="1">
      <alignment horizontal="center" vertical="center"/>
      <protection locked="0"/>
    </xf>
    <xf numFmtId="6" fontId="51" fillId="0" borderId="15" xfId="8" applyFont="1" applyBorder="1" applyAlignment="1">
      <alignment horizontal="center" vertical="center"/>
    </xf>
    <xf numFmtId="6" fontId="51" fillId="0" borderId="13" xfId="8" applyFont="1" applyBorder="1" applyAlignment="1">
      <alignment horizontal="center" vertical="center"/>
    </xf>
    <xf numFmtId="0" fontId="53" fillId="0" borderId="39" xfId="7" applyFont="1" applyBorder="1" applyAlignment="1">
      <alignment horizontal="center" vertical="center"/>
    </xf>
    <xf numFmtId="0" fontId="53" fillId="0" borderId="46" xfId="7" applyFont="1" applyBorder="1" applyAlignment="1">
      <alignment horizontal="center" vertical="center"/>
    </xf>
    <xf numFmtId="0" fontId="53" fillId="0" borderId="48" xfId="7" applyFont="1" applyBorder="1" applyAlignment="1" applyProtection="1">
      <alignment horizontal="left" vertical="center" wrapText="1"/>
      <protection locked="0"/>
    </xf>
    <xf numFmtId="0" fontId="53" fillId="0" borderId="0" xfId="7" applyFont="1" applyAlignment="1" applyProtection="1">
      <alignment horizontal="left" vertical="center" wrapText="1"/>
      <protection locked="0"/>
    </xf>
    <xf numFmtId="0" fontId="53" fillId="0" borderId="73" xfId="7" applyFont="1" applyBorder="1" applyAlignment="1" applyProtection="1">
      <alignment horizontal="left" vertical="center" wrapText="1"/>
      <protection locked="0"/>
    </xf>
    <xf numFmtId="0" fontId="53" fillId="0" borderId="63" xfId="7" applyFont="1" applyBorder="1" applyAlignment="1" applyProtection="1">
      <alignment horizontal="left" vertical="center" wrapText="1"/>
      <protection locked="0"/>
    </xf>
    <xf numFmtId="0" fontId="53" fillId="0" borderId="30" xfId="7" applyFont="1" applyBorder="1" applyAlignment="1" applyProtection="1">
      <alignment horizontal="left" vertical="center" wrapText="1"/>
      <protection locked="0"/>
    </xf>
    <xf numFmtId="0" fontId="53" fillId="0" borderId="74" xfId="7" applyFont="1" applyBorder="1" applyAlignment="1" applyProtection="1">
      <alignment horizontal="left" vertical="center" wrapText="1"/>
      <protection locked="0"/>
    </xf>
    <xf numFmtId="0" fontId="60" fillId="0" borderId="0" xfId="10" applyFont="1" applyAlignment="1">
      <alignment horizontal="center" vertical="center" wrapText="1" shrinkToFit="1"/>
    </xf>
    <xf numFmtId="0" fontId="61" fillId="0" borderId="0" xfId="10" applyFont="1" applyAlignment="1">
      <alignment horizontal="center" vertical="center" wrapText="1" shrinkToFit="1"/>
    </xf>
    <xf numFmtId="0" fontId="43" fillId="0" borderId="0" xfId="10" applyAlignment="1">
      <alignment horizontal="center" vertical="center" shrinkToFit="1"/>
    </xf>
    <xf numFmtId="0" fontId="62" fillId="11" borderId="96" xfId="10" applyFont="1" applyFill="1" applyBorder="1" applyAlignment="1" applyProtection="1">
      <alignment horizontal="right" vertical="center"/>
      <protection locked="0"/>
    </xf>
    <xf numFmtId="0" fontId="43" fillId="0" borderId="78" xfId="10" applyBorder="1" applyAlignment="1">
      <alignment horizontal="center" vertical="center" shrinkToFit="1"/>
    </xf>
    <xf numFmtId="0" fontId="64" fillId="0" borderId="78" xfId="10" applyFont="1" applyBorder="1" applyAlignment="1">
      <alignment horizontal="center" vertical="center"/>
    </xf>
    <xf numFmtId="0" fontId="65" fillId="3" borderId="67" xfId="10" applyFont="1" applyFill="1" applyBorder="1" applyAlignment="1">
      <alignment horizontal="center" vertical="center"/>
    </xf>
    <xf numFmtId="0" fontId="65" fillId="3" borderId="68" xfId="10" applyFont="1" applyFill="1" applyBorder="1" applyAlignment="1">
      <alignment horizontal="center" vertical="center"/>
    </xf>
    <xf numFmtId="0" fontId="65" fillId="3" borderId="99" xfId="10" applyFont="1" applyFill="1" applyBorder="1" applyAlignment="1">
      <alignment horizontal="center" vertical="center"/>
    </xf>
    <xf numFmtId="0" fontId="43" fillId="0" borderId="44" xfId="10" applyBorder="1" applyAlignment="1">
      <alignment horizontal="center" vertical="center"/>
    </xf>
    <xf numFmtId="0" fontId="43" fillId="0" borderId="21" xfId="10" applyBorder="1" applyAlignment="1">
      <alignment horizontal="center" vertical="center"/>
    </xf>
    <xf numFmtId="0" fontId="43" fillId="0" borderId="5" xfId="10" applyBorder="1" applyAlignment="1">
      <alignment horizontal="center" vertical="center"/>
    </xf>
    <xf numFmtId="0" fontId="66" fillId="4" borderId="82" xfId="10" applyFont="1" applyFill="1" applyBorder="1" applyAlignment="1">
      <alignment horizontal="center" vertical="center"/>
    </xf>
    <xf numFmtId="0" fontId="66" fillId="4" borderId="59" xfId="10" applyFont="1" applyFill="1" applyBorder="1" applyAlignment="1">
      <alignment horizontal="center" vertical="center"/>
    </xf>
    <xf numFmtId="0" fontId="66" fillId="4" borderId="113" xfId="10" applyFont="1" applyFill="1" applyBorder="1" applyAlignment="1">
      <alignment horizontal="center" vertical="center"/>
    </xf>
    <xf numFmtId="178" fontId="43" fillId="0" borderId="21" xfId="10" applyNumberFormat="1" applyBorder="1" applyAlignment="1">
      <alignment horizontal="center" vertical="center" shrinkToFit="1"/>
    </xf>
    <xf numFmtId="178" fontId="43" fillId="0" borderId="30" xfId="10" applyNumberFormat="1" applyBorder="1" applyAlignment="1">
      <alignment horizontal="center" vertical="center" shrinkToFit="1"/>
    </xf>
    <xf numFmtId="181" fontId="43" fillId="0" borderId="21" xfId="10" applyNumberFormat="1" applyBorder="1" applyAlignment="1">
      <alignment horizontal="center" vertical="center" shrinkToFit="1"/>
    </xf>
    <xf numFmtId="181" fontId="43" fillId="0" borderId="30" xfId="10" applyNumberFormat="1" applyBorder="1" applyAlignment="1">
      <alignment horizontal="center" vertical="center" shrinkToFit="1"/>
    </xf>
    <xf numFmtId="0" fontId="43" fillId="0" borderId="21" xfId="10" applyBorder="1" applyAlignment="1">
      <alignment horizontal="right" vertical="center" shrinkToFit="1"/>
    </xf>
    <xf numFmtId="0" fontId="43" fillId="0" borderId="30" xfId="10" applyBorder="1" applyAlignment="1">
      <alignment horizontal="right" vertical="center" shrinkToFit="1"/>
    </xf>
    <xf numFmtId="0" fontId="43" fillId="0" borderId="21" xfId="10" applyBorder="1" applyAlignment="1">
      <alignment horizontal="left" vertical="center" shrinkToFit="1"/>
    </xf>
    <xf numFmtId="0" fontId="43" fillId="0" borderId="65" xfId="10" applyBorder="1" applyAlignment="1">
      <alignment horizontal="left" vertical="center" shrinkToFit="1"/>
    </xf>
    <xf numFmtId="0" fontId="43" fillId="0" borderId="30" xfId="10" applyBorder="1" applyAlignment="1">
      <alignment horizontal="left" vertical="center" shrinkToFit="1"/>
    </xf>
    <xf numFmtId="0" fontId="43" fillId="0" borderId="105" xfId="10" applyBorder="1" applyAlignment="1">
      <alignment horizontal="left" vertical="center" shrinkToFit="1"/>
    </xf>
    <xf numFmtId="0" fontId="43" fillId="0" borderId="24" xfId="10" applyBorder="1" applyAlignment="1">
      <alignment horizontal="center" vertical="center" shrinkToFit="1"/>
    </xf>
    <xf numFmtId="0" fontId="43" fillId="0" borderId="104" xfId="10" applyBorder="1" applyAlignment="1">
      <alignment horizontal="center" vertical="center" shrinkToFit="1"/>
    </xf>
    <xf numFmtId="0" fontId="66" fillId="0" borderId="96" xfId="10" applyFont="1" applyBorder="1" applyAlignment="1" applyProtection="1">
      <alignment horizontal="center" vertical="center"/>
      <protection locked="0"/>
    </xf>
    <xf numFmtId="0" fontId="66" fillId="0" borderId="120" xfId="10" applyFont="1" applyBorder="1" applyAlignment="1" applyProtection="1">
      <alignment horizontal="center" vertical="center"/>
      <protection locked="0"/>
    </xf>
    <xf numFmtId="0" fontId="43" fillId="0" borderId="33" xfId="10" applyBorder="1" applyAlignment="1" applyProtection="1">
      <alignment horizontal="center" vertical="center"/>
      <protection locked="0"/>
    </xf>
    <xf numFmtId="0" fontId="43" fillId="0" borderId="34" xfId="10" applyBorder="1" applyAlignment="1" applyProtection="1">
      <alignment horizontal="center" vertical="center"/>
      <protection locked="0"/>
    </xf>
    <xf numFmtId="0" fontId="43" fillId="0" borderId="66" xfId="10" applyBorder="1" applyAlignment="1" applyProtection="1">
      <alignment horizontal="center" vertical="center"/>
      <protection locked="0"/>
    </xf>
    <xf numFmtId="0" fontId="43" fillId="0" borderId="95" xfId="10" applyBorder="1" applyAlignment="1">
      <alignment horizontal="center" vertical="center" wrapText="1"/>
    </xf>
    <xf numFmtId="0" fontId="43" fillId="0" borderId="96" xfId="10" applyBorder="1" applyAlignment="1">
      <alignment horizontal="center" vertical="center"/>
    </xf>
    <xf numFmtId="0" fontId="43" fillId="0" borderId="120" xfId="10" applyBorder="1" applyAlignment="1">
      <alignment horizontal="center" vertical="center"/>
    </xf>
    <xf numFmtId="0" fontId="43" fillId="0" borderId="16" xfId="10" applyBorder="1" applyAlignment="1">
      <alignment horizontal="center" vertical="center"/>
    </xf>
    <xf numFmtId="0" fontId="43" fillId="0" borderId="19" xfId="10" applyBorder="1" applyAlignment="1">
      <alignment horizontal="center" vertical="center"/>
    </xf>
    <xf numFmtId="0" fontId="43" fillId="0" borderId="71" xfId="10" applyBorder="1" applyAlignment="1">
      <alignment horizontal="center" vertical="center"/>
    </xf>
    <xf numFmtId="0" fontId="67" fillId="0" borderId="72" xfId="10" applyFont="1" applyBorder="1" applyAlignment="1">
      <alignment horizontal="center" vertical="center"/>
    </xf>
    <xf numFmtId="0" fontId="67" fillId="0" borderId="19" xfId="10" applyFont="1" applyBorder="1" applyAlignment="1">
      <alignment horizontal="center" vertical="center"/>
    </xf>
    <xf numFmtId="0" fontId="67" fillId="0" borderId="58" xfId="10" applyFont="1" applyBorder="1" applyAlignment="1">
      <alignment horizontal="center" vertical="center"/>
    </xf>
    <xf numFmtId="0" fontId="62" fillId="0" borderId="95" xfId="10" applyFont="1" applyBorder="1" applyAlignment="1">
      <alignment horizontal="center" vertical="center"/>
    </xf>
    <xf numFmtId="0" fontId="62" fillId="0" borderId="96" xfId="10" applyFont="1" applyBorder="1" applyAlignment="1">
      <alignment horizontal="center" vertical="center"/>
    </xf>
    <xf numFmtId="0" fontId="62" fillId="0" borderId="103" xfId="10" applyFont="1" applyBorder="1" applyAlignment="1">
      <alignment horizontal="center" vertical="center"/>
    </xf>
    <xf numFmtId="0" fontId="66" fillId="4" borderId="24" xfId="10" applyFont="1" applyFill="1" applyBorder="1" applyAlignment="1">
      <alignment horizontal="center" vertical="center"/>
    </xf>
    <xf numFmtId="0" fontId="66" fillId="4" borderId="0" xfId="10" applyFont="1" applyFill="1" applyAlignment="1">
      <alignment horizontal="center" vertical="center"/>
    </xf>
    <xf numFmtId="0" fontId="66" fillId="4" borderId="73" xfId="10" applyFont="1" applyFill="1" applyBorder="1" applyAlignment="1">
      <alignment horizontal="center" vertical="center"/>
    </xf>
    <xf numFmtId="0" fontId="66" fillId="4" borderId="29" xfId="10" applyFont="1" applyFill="1" applyBorder="1" applyAlignment="1">
      <alignment horizontal="center" vertical="center"/>
    </xf>
    <xf numFmtId="0" fontId="66" fillId="4" borderId="30" xfId="10" applyFont="1" applyFill="1" applyBorder="1" applyAlignment="1">
      <alignment horizontal="center" vertical="center"/>
    </xf>
    <xf numFmtId="0" fontId="66" fillId="4" borderId="74" xfId="10" applyFont="1" applyFill="1" applyBorder="1" applyAlignment="1">
      <alignment horizontal="center" vertical="center"/>
    </xf>
    <xf numFmtId="0" fontId="43" fillId="0" borderId="44" xfId="10" applyBorder="1" applyAlignment="1">
      <alignment horizontal="center" vertical="center" shrinkToFit="1"/>
    </xf>
    <xf numFmtId="0" fontId="43" fillId="0" borderId="21" xfId="10" applyBorder="1" applyAlignment="1">
      <alignment horizontal="center" vertical="center" shrinkToFit="1"/>
    </xf>
    <xf numFmtId="0" fontId="43" fillId="0" borderId="63" xfId="10" applyBorder="1" applyAlignment="1">
      <alignment horizontal="center" vertical="center" shrinkToFit="1"/>
    </xf>
    <xf numFmtId="0" fontId="43" fillId="0" borderId="30" xfId="10" applyBorder="1" applyAlignment="1">
      <alignment horizontal="center" vertical="center" shrinkToFit="1"/>
    </xf>
    <xf numFmtId="0" fontId="43" fillId="0" borderId="29" xfId="10" applyBorder="1" applyAlignment="1">
      <alignment horizontal="center" vertical="center"/>
    </xf>
    <xf numFmtId="0" fontId="43" fillId="0" borderId="30" xfId="10" applyBorder="1" applyAlignment="1">
      <alignment horizontal="center" vertical="center"/>
    </xf>
    <xf numFmtId="0" fontId="43" fillId="0" borderId="69" xfId="10" applyBorder="1" applyAlignment="1">
      <alignment horizontal="center" vertical="center"/>
    </xf>
    <xf numFmtId="0" fontId="67" fillId="0" borderId="70" xfId="10" applyFont="1" applyBorder="1" applyAlignment="1">
      <alignment horizontal="center" vertical="center"/>
    </xf>
    <xf numFmtId="0" fontId="67" fillId="0" borderId="15" xfId="10" applyFont="1" applyBorder="1" applyAlignment="1">
      <alignment horizontal="center" vertical="center"/>
    </xf>
    <xf numFmtId="0" fontId="67" fillId="0" borderId="57" xfId="10" applyFont="1" applyBorder="1" applyAlignment="1">
      <alignment horizontal="center" vertical="center"/>
    </xf>
    <xf numFmtId="0" fontId="64" fillId="0" borderId="78" xfId="10" applyFont="1" applyBorder="1" applyAlignment="1">
      <alignment horizontal="center" vertical="center" wrapText="1" shrinkToFit="1"/>
    </xf>
    <xf numFmtId="0" fontId="62" fillId="0" borderId="78" xfId="10" applyFont="1" applyBorder="1" applyAlignment="1">
      <alignment horizontal="center" vertical="center" shrinkToFit="1"/>
    </xf>
    <xf numFmtId="0" fontId="62" fillId="0" borderId="34" xfId="10" applyFont="1" applyBorder="1" applyAlignment="1">
      <alignment horizontal="center" vertical="center" shrinkToFit="1"/>
    </xf>
    <xf numFmtId="0" fontId="63" fillId="0" borderId="100" xfId="10" applyFont="1" applyBorder="1" applyAlignment="1">
      <alignment horizontal="center" vertical="center"/>
    </xf>
    <xf numFmtId="0" fontId="63" fillId="0" borderId="51" xfId="10" applyFont="1" applyBorder="1" applyAlignment="1">
      <alignment horizontal="center" vertical="center"/>
    </xf>
    <xf numFmtId="0" fontId="62" fillId="0" borderId="78" xfId="10" applyFont="1" applyBorder="1" applyAlignment="1">
      <alignment horizontal="center" vertical="center"/>
    </xf>
    <xf numFmtId="0" fontId="62" fillId="0" borderId="34" xfId="10" applyFont="1" applyBorder="1" applyAlignment="1">
      <alignment horizontal="center" vertical="center"/>
    </xf>
    <xf numFmtId="179" fontId="0" fillId="0" borderId="96" xfId="11" applyNumberFormat="1" applyFont="1" applyBorder="1" applyAlignment="1">
      <alignment horizontal="center" vertical="center" shrinkToFit="1"/>
    </xf>
    <xf numFmtId="0" fontId="43" fillId="0" borderId="96" xfId="10" applyBorder="1" applyAlignment="1">
      <alignment horizontal="center" vertical="center" shrinkToFit="1"/>
    </xf>
    <xf numFmtId="179" fontId="43" fillId="0" borderId="96" xfId="10" applyNumberFormat="1" applyBorder="1" applyAlignment="1">
      <alignment horizontal="center" vertical="center" shrinkToFit="1"/>
    </xf>
    <xf numFmtId="0" fontId="43" fillId="0" borderId="120" xfId="10" applyBorder="1" applyAlignment="1">
      <alignment horizontal="center" vertical="center" shrinkToFit="1"/>
    </xf>
    <xf numFmtId="0" fontId="66" fillId="4" borderId="24" xfId="10" applyFont="1" applyFill="1" applyBorder="1" applyAlignment="1" applyProtection="1">
      <alignment horizontal="center" vertical="center"/>
      <protection locked="0"/>
    </xf>
    <xf numFmtId="0" fontId="66" fillId="4" borderId="0" xfId="10" applyFont="1" applyFill="1" applyAlignment="1" applyProtection="1">
      <alignment horizontal="center" vertical="center"/>
      <protection locked="0"/>
    </xf>
    <xf numFmtId="0" fontId="66" fillId="4" borderId="73" xfId="10" applyFont="1" applyFill="1" applyBorder="1" applyAlignment="1" applyProtection="1">
      <alignment horizontal="center" vertical="center"/>
      <protection locked="0"/>
    </xf>
    <xf numFmtId="0" fontId="66" fillId="4" borderId="29" xfId="10" applyFont="1" applyFill="1" applyBorder="1" applyAlignment="1" applyProtection="1">
      <alignment horizontal="center" vertical="center"/>
      <protection locked="0"/>
    </xf>
    <xf numFmtId="0" fontId="66" fillId="4" borderId="30" xfId="10" applyFont="1" applyFill="1" applyBorder="1" applyAlignment="1" applyProtection="1">
      <alignment horizontal="center" vertical="center"/>
      <protection locked="0"/>
    </xf>
    <xf numFmtId="0" fontId="66" fillId="4" borderId="74" xfId="10" applyFont="1" applyFill="1" applyBorder="1" applyAlignment="1" applyProtection="1">
      <alignment horizontal="center" vertical="center"/>
      <protection locked="0"/>
    </xf>
    <xf numFmtId="0" fontId="43" fillId="0" borderId="38" xfId="10" applyBorder="1" applyAlignment="1" applyProtection="1">
      <alignment horizontal="left" vertical="center" shrinkToFit="1"/>
      <protection locked="0"/>
    </xf>
    <xf numFmtId="0" fontId="43" fillId="0" borderId="39" xfId="10" applyBorder="1" applyAlignment="1" applyProtection="1">
      <alignment horizontal="left" vertical="center" shrinkToFit="1"/>
      <protection locked="0"/>
    </xf>
    <xf numFmtId="0" fontId="43" fillId="0" borderId="108" xfId="10" applyBorder="1" applyAlignment="1" applyProtection="1">
      <alignment horizontal="left" vertical="center" shrinkToFit="1"/>
      <protection locked="0"/>
    </xf>
    <xf numFmtId="0" fontId="43" fillId="0" borderId="92" xfId="10" applyBorder="1" applyAlignment="1">
      <alignment horizontal="center" vertical="center" shrinkToFit="1"/>
    </xf>
    <xf numFmtId="179" fontId="0" fillId="0" borderId="92" xfId="11" applyNumberFormat="1" applyFont="1" applyBorder="1" applyAlignment="1">
      <alignment horizontal="center" vertical="center" shrinkToFit="1"/>
    </xf>
    <xf numFmtId="0" fontId="43" fillId="0" borderId="63" xfId="10" applyBorder="1" applyAlignment="1" applyProtection="1">
      <alignment horizontal="left" vertical="center" shrinkToFit="1"/>
      <protection locked="0"/>
    </xf>
    <xf numFmtId="0" fontId="43" fillId="0" borderId="30" xfId="10" applyBorder="1" applyAlignment="1" applyProtection="1">
      <alignment horizontal="left" vertical="center" shrinkToFit="1"/>
      <protection locked="0"/>
    </xf>
    <xf numFmtId="0" fontId="43" fillId="0" borderId="105" xfId="10" applyBorder="1" applyAlignment="1" applyProtection="1">
      <alignment horizontal="left" vertical="center" shrinkToFit="1"/>
      <protection locked="0"/>
    </xf>
    <xf numFmtId="0" fontId="66" fillId="4" borderId="31" xfId="10" applyFont="1" applyFill="1" applyBorder="1" applyAlignment="1" applyProtection="1">
      <alignment horizontal="center" vertical="center"/>
      <protection locked="0"/>
    </xf>
    <xf numFmtId="0" fontId="66" fillId="4" borderId="39" xfId="10" applyFont="1" applyFill="1" applyBorder="1" applyAlignment="1" applyProtection="1">
      <alignment horizontal="center" vertical="center"/>
      <protection locked="0"/>
    </xf>
    <xf numFmtId="0" fontId="66" fillId="4" borderId="46" xfId="10" applyFont="1" applyFill="1" applyBorder="1" applyAlignment="1" applyProtection="1">
      <alignment horizontal="center" vertical="center"/>
      <protection locked="0"/>
    </xf>
    <xf numFmtId="0" fontId="43" fillId="0" borderId="75" xfId="10" applyBorder="1" applyAlignment="1" applyProtection="1">
      <alignment horizontal="center" vertical="center" shrinkToFit="1"/>
      <protection locked="0"/>
    </xf>
    <xf numFmtId="0" fontId="43" fillId="0" borderId="76" xfId="10" applyBorder="1" applyAlignment="1" applyProtection="1">
      <alignment horizontal="center" vertical="center" shrinkToFit="1"/>
      <protection locked="0"/>
    </xf>
    <xf numFmtId="0" fontId="43" fillId="0" borderId="106" xfId="10" applyBorder="1" applyAlignment="1" applyProtection="1">
      <alignment horizontal="center" vertical="center" shrinkToFit="1"/>
      <protection locked="0"/>
    </xf>
    <xf numFmtId="0" fontId="63" fillId="0" borderId="4" xfId="10" applyFont="1" applyBorder="1" applyAlignment="1">
      <alignment horizontal="center" vertical="center"/>
    </xf>
    <xf numFmtId="0" fontId="63" fillId="0" borderId="21" xfId="10" applyFont="1" applyBorder="1" applyAlignment="1">
      <alignment horizontal="center" vertical="center"/>
    </xf>
    <xf numFmtId="0" fontId="63" fillId="0" borderId="65" xfId="10" applyFont="1" applyBorder="1" applyAlignment="1">
      <alignment horizontal="center" vertical="center"/>
    </xf>
    <xf numFmtId="0" fontId="63" fillId="0" borderId="24" xfId="10" applyFont="1" applyBorder="1" applyAlignment="1">
      <alignment horizontal="center" vertical="center"/>
    </xf>
    <xf numFmtId="0" fontId="63" fillId="0" borderId="0" xfId="10" applyFont="1" applyAlignment="1">
      <alignment horizontal="center" vertical="center"/>
    </xf>
    <xf numFmtId="0" fontId="63" fillId="0" borderId="107" xfId="10" applyFont="1" applyBorder="1" applyAlignment="1">
      <alignment horizontal="center" vertical="center"/>
    </xf>
    <xf numFmtId="0" fontId="63" fillId="0" borderId="33" xfId="10" applyFont="1" applyBorder="1" applyAlignment="1">
      <alignment horizontal="center" vertical="center"/>
    </xf>
    <xf numFmtId="0" fontId="63" fillId="0" borderId="34" xfId="10" applyFont="1" applyBorder="1" applyAlignment="1">
      <alignment horizontal="center" vertical="center"/>
    </xf>
    <xf numFmtId="0" fontId="63" fillId="0" borderId="66" xfId="10" applyFont="1" applyBorder="1" applyAlignment="1">
      <alignment horizontal="center" vertical="center"/>
    </xf>
    <xf numFmtId="179" fontId="0" fillId="0" borderId="118" xfId="11" applyNumberFormat="1" applyFont="1" applyBorder="1" applyAlignment="1">
      <alignment horizontal="center" vertical="center" shrinkToFit="1"/>
    </xf>
    <xf numFmtId="179" fontId="0" fillId="0" borderId="121" xfId="11" applyNumberFormat="1" applyFont="1" applyBorder="1" applyAlignment="1">
      <alignment horizontal="center" vertical="center" shrinkToFit="1"/>
    </xf>
    <xf numFmtId="177" fontId="68" fillId="0" borderId="77" xfId="10" applyNumberFormat="1" applyFont="1" applyBorder="1" applyAlignment="1" applyProtection="1">
      <alignment horizontal="center" vertical="center" wrapText="1" shrinkToFit="1"/>
      <protection locked="0"/>
    </xf>
    <xf numFmtId="177" fontId="68" fillId="0" borderId="78" xfId="10" applyNumberFormat="1" applyFont="1" applyBorder="1" applyAlignment="1" applyProtection="1">
      <alignment horizontal="center" vertical="center" wrapText="1" shrinkToFit="1"/>
      <protection locked="0"/>
    </xf>
    <xf numFmtId="177" fontId="68" fillId="0" borderId="63" xfId="10" applyNumberFormat="1" applyFont="1" applyBorder="1" applyAlignment="1" applyProtection="1">
      <alignment horizontal="center" vertical="center" wrapText="1" shrinkToFit="1"/>
      <protection locked="0"/>
    </xf>
    <xf numFmtId="177" fontId="68" fillId="0" borderId="30" xfId="10" applyNumberFormat="1" applyFont="1" applyBorder="1" applyAlignment="1" applyProtection="1">
      <alignment horizontal="center" vertical="center" wrapText="1" shrinkToFit="1"/>
      <protection locked="0"/>
    </xf>
    <xf numFmtId="179" fontId="43" fillId="0" borderId="92" xfId="11" applyNumberFormat="1" applyFont="1" applyBorder="1" applyAlignment="1">
      <alignment horizontal="center" vertical="center" shrinkToFit="1"/>
    </xf>
    <xf numFmtId="179" fontId="0" fillId="0" borderId="122" xfId="11" applyNumberFormat="1" applyFont="1" applyBorder="1" applyAlignment="1">
      <alignment horizontal="center" vertical="center" shrinkToFit="1"/>
    </xf>
    <xf numFmtId="0" fontId="43" fillId="0" borderId="109" xfId="10" applyBorder="1" applyAlignment="1">
      <alignment horizontal="center" vertical="center" shrinkToFit="1"/>
    </xf>
    <xf numFmtId="179" fontId="0" fillId="0" borderId="109" xfId="11" applyNumberFormat="1" applyFont="1" applyBorder="1" applyAlignment="1">
      <alignment horizontal="center" vertical="center" shrinkToFit="1"/>
    </xf>
    <xf numFmtId="0" fontId="43" fillId="0" borderId="34" xfId="10" applyBorder="1" applyAlignment="1">
      <alignment horizontal="center" vertical="center" shrinkToFit="1"/>
    </xf>
    <xf numFmtId="179" fontId="43" fillId="0" borderId="109" xfId="10" applyNumberFormat="1" applyBorder="1" applyAlignment="1">
      <alignment horizontal="center" vertical="center" shrinkToFit="1"/>
    </xf>
    <xf numFmtId="0" fontId="43" fillId="0" borderId="123" xfId="10" applyBorder="1" applyAlignment="1">
      <alignment horizontal="center" vertical="center" shrinkToFit="1"/>
    </xf>
    <xf numFmtId="0" fontId="66" fillId="4" borderId="31" xfId="10" applyFont="1" applyFill="1" applyBorder="1" applyAlignment="1">
      <alignment horizontal="center" vertical="center" wrapText="1"/>
    </xf>
    <xf numFmtId="0" fontId="66" fillId="4" borderId="39" xfId="10" applyFont="1" applyFill="1" applyBorder="1" applyAlignment="1">
      <alignment horizontal="center" vertical="center"/>
    </xf>
    <xf numFmtId="0" fontId="66" fillId="4" borderId="46" xfId="10" applyFont="1" applyFill="1" applyBorder="1" applyAlignment="1">
      <alignment horizontal="center" vertical="center"/>
    </xf>
    <xf numFmtId="0" fontId="63" fillId="0" borderId="75" xfId="10" applyFont="1" applyBorder="1" applyAlignment="1">
      <alignment horizontal="center" vertical="center" shrinkToFit="1"/>
    </xf>
    <xf numFmtId="0" fontId="63" fillId="0" borderId="79" xfId="10" applyFont="1" applyBorder="1" applyAlignment="1">
      <alignment horizontal="center" vertical="center" shrinkToFit="1"/>
    </xf>
    <xf numFmtId="0" fontId="43" fillId="0" borderId="87" xfId="10" applyBorder="1" applyAlignment="1" applyProtection="1">
      <alignment horizontal="left" vertical="center" shrinkToFit="1"/>
      <protection locked="0"/>
    </xf>
    <xf numFmtId="0" fontId="43" fillId="0" borderId="76" xfId="10" applyBorder="1" applyAlignment="1" applyProtection="1">
      <alignment horizontal="left" vertical="center" shrinkToFit="1"/>
      <protection locked="0"/>
    </xf>
    <xf numFmtId="0" fontId="43" fillId="0" borderId="79" xfId="10" applyBorder="1" applyAlignment="1" applyProtection="1">
      <alignment horizontal="left" vertical="center" shrinkToFit="1"/>
      <protection locked="0"/>
    </xf>
    <xf numFmtId="0" fontId="62" fillId="0" borderId="87" xfId="10" applyFont="1" applyBorder="1" applyAlignment="1" applyProtection="1">
      <alignment horizontal="left" vertical="center" shrinkToFit="1"/>
      <protection locked="0"/>
    </xf>
    <xf numFmtId="0" fontId="62" fillId="0" borderId="76" xfId="10" applyFont="1" applyBorder="1" applyAlignment="1" applyProtection="1">
      <alignment horizontal="left" vertical="center" shrinkToFit="1"/>
      <protection locked="0"/>
    </xf>
    <xf numFmtId="0" fontId="62" fillId="0" borderId="106" xfId="10" applyFont="1" applyBorder="1" applyAlignment="1" applyProtection="1">
      <alignment horizontal="left" vertical="center" shrinkToFit="1"/>
      <protection locked="0"/>
    </xf>
    <xf numFmtId="0" fontId="43" fillId="0" borderId="95" xfId="10" applyBorder="1" applyAlignment="1">
      <alignment horizontal="center" vertical="center"/>
    </xf>
    <xf numFmtId="0" fontId="66" fillId="4" borderId="12" xfId="10" applyFont="1" applyFill="1" applyBorder="1" applyAlignment="1">
      <alignment horizontal="center" vertical="center"/>
    </xf>
    <xf numFmtId="0" fontId="66" fillId="4" borderId="15" xfId="10" applyFont="1" applyFill="1" applyBorder="1" applyAlignment="1">
      <alignment horizontal="center" vertical="center"/>
    </xf>
    <xf numFmtId="0" fontId="66" fillId="4" borderId="13" xfId="10" applyFont="1" applyFill="1" applyBorder="1" applyAlignment="1">
      <alignment horizontal="center" vertical="center"/>
    </xf>
    <xf numFmtId="0" fontId="69" fillId="0" borderId="14" xfId="12" applyFill="1" applyBorder="1" applyAlignment="1" applyProtection="1">
      <alignment horizontal="center" vertical="center" wrapText="1"/>
      <protection locked="0"/>
    </xf>
    <xf numFmtId="0" fontId="69" fillId="0" borderId="15" xfId="12" applyFill="1" applyBorder="1" applyAlignment="1" applyProtection="1">
      <alignment horizontal="center" vertical="center" wrapText="1"/>
      <protection locked="0"/>
    </xf>
    <xf numFmtId="0" fontId="69" fillId="0" borderId="13" xfId="12" applyFill="1" applyBorder="1" applyAlignment="1" applyProtection="1">
      <alignment horizontal="center" vertical="center" wrapText="1"/>
      <protection locked="0"/>
    </xf>
    <xf numFmtId="0" fontId="71" fillId="0" borderId="37" xfId="10" applyFont="1" applyBorder="1" applyAlignment="1">
      <alignment horizontal="center" vertical="center" wrapText="1" shrinkToFit="1"/>
    </xf>
    <xf numFmtId="0" fontId="71" fillId="0" borderId="37" xfId="10" applyFont="1" applyBorder="1" applyAlignment="1">
      <alignment horizontal="center" vertical="center" shrinkToFit="1"/>
    </xf>
    <xf numFmtId="0" fontId="71" fillId="0" borderId="26" xfId="10" applyFont="1" applyBorder="1" applyAlignment="1">
      <alignment horizontal="center" vertical="center" shrinkToFit="1"/>
    </xf>
    <xf numFmtId="0" fontId="64" fillId="0" borderId="14" xfId="10" applyFont="1" applyBorder="1" applyAlignment="1">
      <alignment horizontal="center" vertical="center" wrapText="1"/>
    </xf>
    <xf numFmtId="0" fontId="64" fillId="0" borderId="15" xfId="10" applyFont="1" applyBorder="1" applyAlignment="1">
      <alignment horizontal="center" vertical="center" wrapText="1"/>
    </xf>
    <xf numFmtId="0" fontId="64" fillId="0" borderId="57" xfId="10" applyFont="1" applyBorder="1" applyAlignment="1">
      <alignment horizontal="center" vertical="center" wrapText="1"/>
    </xf>
    <xf numFmtId="0" fontId="63" fillId="0" borderId="95" xfId="10" applyFont="1" applyBorder="1" applyAlignment="1">
      <alignment horizontal="center" vertical="center" wrapText="1"/>
    </xf>
    <xf numFmtId="0" fontId="63" fillId="0" borderId="96" xfId="10" applyFont="1" applyBorder="1" applyAlignment="1">
      <alignment horizontal="center" vertical="center" wrapText="1"/>
    </xf>
    <xf numFmtId="0" fontId="63" fillId="0" borderId="103" xfId="10" applyFont="1" applyBorder="1" applyAlignment="1">
      <alignment horizontal="center" vertical="center" wrapText="1"/>
    </xf>
    <xf numFmtId="0" fontId="62" fillId="0" borderId="111" xfId="10" applyFont="1" applyBorder="1" applyAlignment="1" applyProtection="1">
      <alignment horizontal="left" vertical="center" shrinkToFit="1"/>
      <protection locked="0"/>
    </xf>
    <xf numFmtId="0" fontId="62" fillId="0" borderId="124" xfId="10" applyFont="1" applyBorder="1" applyAlignment="1" applyProtection="1">
      <alignment horizontal="left" vertical="center" shrinkToFit="1"/>
      <protection locked="0"/>
    </xf>
    <xf numFmtId="0" fontId="63" fillId="0" borderId="80" xfId="10" applyFont="1" applyBorder="1" applyAlignment="1">
      <alignment horizontal="center" vertical="center" shrinkToFit="1"/>
    </xf>
    <xf numFmtId="0" fontId="63" fillId="0" borderId="81" xfId="10" applyFont="1" applyBorder="1" applyAlignment="1">
      <alignment horizontal="center" vertical="center" shrinkToFit="1"/>
    </xf>
    <xf numFmtId="0" fontId="70" fillId="0" borderId="80" xfId="12" applyFont="1" applyFill="1" applyBorder="1" applyAlignment="1" applyProtection="1">
      <alignment horizontal="left" vertical="center" shrinkToFit="1"/>
      <protection locked="0"/>
    </xf>
    <xf numFmtId="0" fontId="43" fillId="0" borderId="89" xfId="10" applyBorder="1" applyAlignment="1" applyProtection="1">
      <alignment horizontal="left" vertical="center" shrinkToFit="1"/>
      <protection locked="0"/>
    </xf>
    <xf numFmtId="0" fontId="43" fillId="0" borderId="110" xfId="10" applyBorder="1" applyAlignment="1" applyProtection="1">
      <alignment horizontal="left" vertical="center" shrinkToFit="1"/>
      <protection locked="0"/>
    </xf>
    <xf numFmtId="0" fontId="63" fillId="0" borderId="95" xfId="10" applyFont="1" applyBorder="1" applyAlignment="1">
      <alignment horizontal="center" vertical="center"/>
    </xf>
    <xf numFmtId="0" fontId="63" fillId="0" borderId="96" xfId="10" applyFont="1" applyBorder="1" applyAlignment="1">
      <alignment horizontal="center" vertical="center"/>
    </xf>
    <xf numFmtId="0" fontId="63" fillId="0" borderId="103" xfId="10" applyFont="1" applyBorder="1" applyAlignment="1">
      <alignment horizontal="center" vertical="center"/>
    </xf>
    <xf numFmtId="0" fontId="63" fillId="0" borderId="96" xfId="10" applyFont="1" applyBorder="1" applyAlignment="1" applyProtection="1">
      <alignment horizontal="center" vertical="center"/>
      <protection locked="0"/>
    </xf>
    <xf numFmtId="0" fontId="63" fillId="0" borderId="119" xfId="10" applyFont="1" applyBorder="1" applyAlignment="1" applyProtection="1">
      <alignment horizontal="center" vertical="center"/>
      <protection locked="0"/>
    </xf>
    <xf numFmtId="0" fontId="63" fillId="0" borderId="103" xfId="10" applyFont="1" applyBorder="1" applyAlignment="1" applyProtection="1">
      <alignment horizontal="center" vertical="center"/>
      <protection locked="0"/>
    </xf>
    <xf numFmtId="0" fontId="63" fillId="0" borderId="120" xfId="10" applyFont="1" applyBorder="1" applyAlignment="1" applyProtection="1">
      <alignment horizontal="center" vertical="center"/>
      <protection locked="0"/>
    </xf>
    <xf numFmtId="0" fontId="63" fillId="0" borderId="33" xfId="10" applyFont="1" applyBorder="1" applyAlignment="1">
      <alignment horizontal="center" vertical="center" wrapText="1"/>
    </xf>
    <xf numFmtId="0" fontId="63" fillId="0" borderId="34" xfId="10" applyFont="1" applyBorder="1" applyAlignment="1">
      <alignment horizontal="center" vertical="center" wrapText="1"/>
    </xf>
    <xf numFmtId="0" fontId="63" fillId="0" borderId="112" xfId="10" applyFont="1" applyBorder="1" applyAlignment="1">
      <alignment horizontal="center" vertical="center" wrapText="1"/>
    </xf>
    <xf numFmtId="0" fontId="63" fillId="0" borderId="34" xfId="10" applyFont="1" applyBorder="1" applyAlignment="1" applyProtection="1">
      <alignment horizontal="center" vertical="center" wrapText="1"/>
      <protection locked="0"/>
    </xf>
    <xf numFmtId="0" fontId="63" fillId="0" borderId="66" xfId="10" applyFont="1" applyBorder="1" applyAlignment="1" applyProtection="1">
      <alignment horizontal="center" vertical="center" wrapText="1"/>
      <protection locked="0"/>
    </xf>
    <xf numFmtId="0" fontId="66" fillId="4" borderId="82" xfId="10" applyFont="1" applyFill="1" applyBorder="1" applyAlignment="1" applyProtection="1">
      <alignment horizontal="center" vertical="center"/>
      <protection locked="0"/>
    </xf>
    <xf numFmtId="0" fontId="66" fillId="4" borderId="59" xfId="10" applyFont="1" applyFill="1" applyBorder="1" applyAlignment="1" applyProtection="1">
      <alignment horizontal="center" vertical="center"/>
      <protection locked="0"/>
    </xf>
    <xf numFmtId="0" fontId="66" fillId="4" borderId="113" xfId="10" applyFont="1" applyFill="1" applyBorder="1" applyAlignment="1" applyProtection="1">
      <alignment horizontal="center" vertical="center"/>
      <protection locked="0"/>
    </xf>
    <xf numFmtId="0" fontId="43" fillId="0" borderId="82" xfId="10" applyBorder="1" applyAlignment="1">
      <alignment horizontal="center" vertical="center"/>
    </xf>
    <xf numFmtId="0" fontId="43" fillId="0" borderId="59" xfId="10" applyBorder="1" applyAlignment="1">
      <alignment horizontal="center" vertical="center"/>
    </xf>
    <xf numFmtId="0" fontId="43" fillId="0" borderId="43" xfId="10" applyBorder="1" applyAlignment="1">
      <alignment horizontal="center" vertical="center"/>
    </xf>
    <xf numFmtId="0" fontId="43" fillId="0" borderId="42" xfId="10" applyBorder="1" applyAlignment="1">
      <alignment horizontal="center" vertical="center"/>
    </xf>
    <xf numFmtId="0" fontId="43" fillId="0" borderId="113" xfId="10" applyBorder="1" applyAlignment="1">
      <alignment horizontal="center" vertical="center"/>
    </xf>
    <xf numFmtId="0" fontId="66" fillId="4" borderId="12" xfId="10" applyFont="1" applyFill="1" applyBorder="1" applyAlignment="1">
      <alignment horizontal="center" vertical="center" shrinkToFit="1"/>
    </xf>
    <xf numFmtId="0" fontId="66" fillId="4" borderId="15" xfId="10" applyFont="1" applyFill="1" applyBorder="1" applyAlignment="1">
      <alignment horizontal="center" vertical="center" shrinkToFit="1"/>
    </xf>
    <xf numFmtId="0" fontId="66" fillId="4" borderId="13" xfId="10" applyFont="1" applyFill="1" applyBorder="1" applyAlignment="1">
      <alignment horizontal="center" vertical="center" shrinkToFit="1"/>
    </xf>
    <xf numFmtId="0" fontId="43" fillId="0" borderId="14" xfId="10" applyBorder="1" applyAlignment="1" applyProtection="1">
      <alignment horizontal="right" vertical="center"/>
      <protection locked="0"/>
    </xf>
    <xf numFmtId="0" fontId="43" fillId="0" borderId="15" xfId="10" applyBorder="1" applyAlignment="1" applyProtection="1">
      <alignment horizontal="right" vertical="center"/>
      <protection locked="0"/>
    </xf>
    <xf numFmtId="20" fontId="43" fillId="0" borderId="15" xfId="10" applyNumberFormat="1" applyBorder="1" applyAlignment="1" applyProtection="1">
      <alignment horizontal="center" vertical="center"/>
      <protection locked="0"/>
    </xf>
    <xf numFmtId="0" fontId="43" fillId="0" borderId="15" xfId="10" applyBorder="1" applyAlignment="1" applyProtection="1">
      <alignment horizontal="center" vertical="center"/>
      <protection locked="0"/>
    </xf>
    <xf numFmtId="0" fontId="43" fillId="0" borderId="13" xfId="10" applyBorder="1" applyAlignment="1" applyProtection="1">
      <alignment horizontal="center" vertical="center"/>
      <protection locked="0"/>
    </xf>
    <xf numFmtId="0" fontId="66" fillId="0" borderId="37" xfId="10" applyFont="1" applyBorder="1" applyAlignment="1">
      <alignment horizontal="center" vertical="center" shrinkToFit="1"/>
    </xf>
    <xf numFmtId="0" fontId="43" fillId="0" borderId="14" xfId="10" applyBorder="1" applyAlignment="1" applyProtection="1">
      <alignment horizontal="center" vertical="center" wrapText="1"/>
      <protection locked="0"/>
    </xf>
    <xf numFmtId="0" fontId="43" fillId="0" borderId="15" xfId="10" applyBorder="1" applyAlignment="1" applyProtection="1">
      <alignment horizontal="center" vertical="center" wrapText="1"/>
      <protection locked="0"/>
    </xf>
    <xf numFmtId="20" fontId="43" fillId="0" borderId="15" xfId="10" applyNumberFormat="1" applyBorder="1" applyAlignment="1" applyProtection="1">
      <alignment horizontal="center" vertical="center" wrapText="1"/>
      <protection locked="0"/>
    </xf>
    <xf numFmtId="0" fontId="43" fillId="0" borderId="57" xfId="10" applyBorder="1" applyAlignment="1" applyProtection="1">
      <alignment horizontal="center" vertical="center" wrapText="1"/>
      <protection locked="0"/>
    </xf>
    <xf numFmtId="0" fontId="62" fillId="0" borderId="38" xfId="10" applyFont="1" applyBorder="1" applyAlignment="1" applyProtection="1">
      <alignment horizontal="center" vertical="center" shrinkToFit="1"/>
      <protection locked="0"/>
    </xf>
    <xf numFmtId="0" fontId="62" fillId="0" borderId="39" xfId="10" applyFont="1" applyBorder="1" applyAlignment="1" applyProtection="1">
      <alignment horizontal="center" vertical="center" shrinkToFit="1"/>
      <protection locked="0"/>
    </xf>
    <xf numFmtId="0" fontId="62" fillId="0" borderId="108" xfId="10" applyFont="1" applyBorder="1" applyAlignment="1" applyProtection="1">
      <alignment horizontal="center" vertical="center" shrinkToFit="1"/>
      <protection locked="0"/>
    </xf>
    <xf numFmtId="0" fontId="43" fillId="0" borderId="14" xfId="10" applyBorder="1" applyAlignment="1">
      <alignment horizontal="center" vertical="center" shrinkToFit="1"/>
    </xf>
    <xf numFmtId="0" fontId="43" fillId="0" borderId="13" xfId="10" applyBorder="1" applyAlignment="1">
      <alignment horizontal="center" vertical="center" shrinkToFit="1"/>
    </xf>
    <xf numFmtId="0" fontId="43" fillId="0" borderId="37" xfId="10" applyBorder="1" applyAlignment="1">
      <alignment horizontal="center" vertical="center" shrinkToFit="1"/>
    </xf>
    <xf numFmtId="0" fontId="43" fillId="0" borderId="15" xfId="10" applyBorder="1" applyAlignment="1">
      <alignment horizontal="center" vertical="center" shrinkToFit="1"/>
    </xf>
    <xf numFmtId="178" fontId="62" fillId="0" borderId="114" xfId="10" applyNumberFormat="1" applyFont="1" applyBorder="1" applyAlignment="1">
      <alignment horizontal="center" vertical="center"/>
    </xf>
    <xf numFmtId="178" fontId="62" fillId="0" borderId="92" xfId="10" applyNumberFormat="1" applyFont="1" applyBorder="1" applyAlignment="1">
      <alignment horizontal="center" vertical="center"/>
    </xf>
    <xf numFmtId="178" fontId="62" fillId="0" borderId="98" xfId="10" applyNumberFormat="1" applyFont="1" applyBorder="1" applyAlignment="1">
      <alignment horizontal="center" vertical="center"/>
    </xf>
    <xf numFmtId="0" fontId="62" fillId="0" borderId="31" xfId="10" applyFont="1" applyBorder="1" applyAlignment="1">
      <alignment horizontal="center" vertical="center"/>
    </xf>
    <xf numFmtId="0" fontId="62" fillId="0" borderId="39" xfId="10" applyFont="1" applyBorder="1" applyAlignment="1">
      <alignment horizontal="center" vertical="center"/>
    </xf>
    <xf numFmtId="0" fontId="62" fillId="0" borderId="29" xfId="10" applyFont="1" applyBorder="1" applyAlignment="1">
      <alignment horizontal="center" vertical="center"/>
    </xf>
    <xf numFmtId="0" fontId="62" fillId="0" borderId="30" xfId="10" applyFont="1" applyBorder="1" applyAlignment="1">
      <alignment horizontal="center" vertical="center"/>
    </xf>
    <xf numFmtId="0" fontId="43" fillId="0" borderId="0" xfId="10" applyAlignment="1">
      <alignment horizontal="center" vertical="center" wrapText="1" shrinkToFit="1"/>
    </xf>
    <xf numFmtId="0" fontId="43" fillId="0" borderId="73" xfId="10" applyBorder="1" applyAlignment="1">
      <alignment horizontal="center" vertical="center" wrapText="1" shrinkToFit="1"/>
    </xf>
    <xf numFmtId="0" fontId="43" fillId="0" borderId="48" xfId="10" applyBorder="1" applyAlignment="1">
      <alignment horizontal="center" vertical="center" textRotation="255" shrinkToFit="1"/>
    </xf>
    <xf numFmtId="0" fontId="43" fillId="0" borderId="73" xfId="10" applyBorder="1" applyAlignment="1">
      <alignment horizontal="center" vertical="center" textRotation="255" shrinkToFit="1"/>
    </xf>
    <xf numFmtId="0" fontId="43" fillId="0" borderId="107" xfId="10" applyBorder="1" applyAlignment="1">
      <alignment horizontal="center" vertical="center" shrinkToFit="1"/>
    </xf>
    <xf numFmtId="0" fontId="43" fillId="0" borderId="105" xfId="10" applyBorder="1" applyAlignment="1">
      <alignment horizontal="center" vertical="center" shrinkToFit="1"/>
    </xf>
    <xf numFmtId="178" fontId="62" fillId="0" borderId="31" xfId="10" applyNumberFormat="1" applyFont="1" applyBorder="1" applyAlignment="1">
      <alignment horizontal="center" vertical="center"/>
    </xf>
    <xf numFmtId="178" fontId="62" fillId="0" borderId="39" xfId="10" applyNumberFormat="1" applyFont="1" applyBorder="1" applyAlignment="1">
      <alignment horizontal="center" vertical="center"/>
    </xf>
    <xf numFmtId="178" fontId="62" fillId="0" borderId="46" xfId="10" applyNumberFormat="1" applyFont="1" applyBorder="1" applyAlignment="1">
      <alignment horizontal="center" vertical="center"/>
    </xf>
    <xf numFmtId="178" fontId="62" fillId="0" borderId="31" xfId="10" applyNumberFormat="1" applyFont="1" applyBorder="1" applyAlignment="1" applyProtection="1">
      <alignment horizontal="center" vertical="center"/>
      <protection locked="0"/>
    </xf>
    <xf numFmtId="178" fontId="62" fillId="0" borderId="39" xfId="10" applyNumberFormat="1" applyFont="1" applyBorder="1" applyAlignment="1" applyProtection="1">
      <alignment horizontal="center" vertical="center"/>
      <protection locked="0"/>
    </xf>
    <xf numFmtId="0" fontId="62" fillId="0" borderId="48" xfId="10" applyFont="1" applyBorder="1" applyAlignment="1">
      <alignment horizontal="center" vertical="center" shrinkToFit="1"/>
    </xf>
    <xf numFmtId="0" fontId="62" fillId="0" borderId="73" xfId="10" applyFont="1" applyBorder="1" applyAlignment="1">
      <alignment horizontal="center" vertical="center" shrinkToFit="1"/>
    </xf>
    <xf numFmtId="0" fontId="62" fillId="0" borderId="48" xfId="10" applyFont="1" applyBorder="1" applyAlignment="1" applyProtection="1">
      <alignment horizontal="center" vertical="center"/>
      <protection locked="0"/>
    </xf>
    <xf numFmtId="0" fontId="62" fillId="0" borderId="73" xfId="10" applyFont="1" applyBorder="1" applyAlignment="1" applyProtection="1">
      <alignment horizontal="center" vertical="center"/>
      <protection locked="0"/>
    </xf>
    <xf numFmtId="0" fontId="62" fillId="0" borderId="0" xfId="10" applyFont="1" applyAlignment="1" applyProtection="1">
      <alignment horizontal="center" vertical="center"/>
      <protection locked="0"/>
    </xf>
    <xf numFmtId="0" fontId="62" fillId="0" borderId="46" xfId="10" applyFont="1" applyBorder="1" applyAlignment="1" applyProtection="1">
      <alignment horizontal="center" vertical="center" shrinkToFit="1"/>
      <protection locked="0"/>
    </xf>
    <xf numFmtId="179" fontId="62" fillId="0" borderId="38" xfId="10" applyNumberFormat="1" applyFont="1" applyBorder="1" applyAlignment="1">
      <alignment horizontal="center" vertical="center" shrinkToFit="1"/>
    </xf>
    <xf numFmtId="179" fontId="62" fillId="0" borderId="39" xfId="10" applyNumberFormat="1" applyFont="1" applyBorder="1" applyAlignment="1">
      <alignment horizontal="center" vertical="center" shrinkToFit="1"/>
    </xf>
    <xf numFmtId="179" fontId="62" fillId="0" borderId="46" xfId="10" applyNumberFormat="1" applyFont="1" applyBorder="1" applyAlignment="1">
      <alignment horizontal="center" vertical="center" shrinkToFit="1"/>
    </xf>
    <xf numFmtId="0" fontId="62" fillId="0" borderId="26" xfId="10" applyFont="1" applyBorder="1" applyAlignment="1" applyProtection="1">
      <alignment horizontal="center" vertical="center"/>
      <protection locked="0"/>
    </xf>
    <xf numFmtId="0" fontId="62" fillId="0" borderId="28" xfId="10" applyFont="1" applyBorder="1" applyAlignment="1">
      <alignment horizontal="center" vertical="center"/>
    </xf>
    <xf numFmtId="0" fontId="62" fillId="0" borderId="115" xfId="10" applyFont="1" applyBorder="1" applyAlignment="1">
      <alignment horizontal="center" vertical="center"/>
    </xf>
    <xf numFmtId="0" fontId="62" fillId="0" borderId="91" xfId="10" applyFont="1" applyBorder="1" applyAlignment="1" applyProtection="1">
      <alignment horizontal="center" vertical="center" shrinkToFit="1"/>
      <protection locked="0"/>
    </xf>
    <xf numFmtId="0" fontId="62" fillId="0" borderId="92" xfId="10" applyFont="1" applyBorder="1" applyAlignment="1" applyProtection="1">
      <alignment horizontal="center" vertical="center" shrinkToFit="1"/>
      <protection locked="0"/>
    </xf>
    <xf numFmtId="0" fontId="62" fillId="0" borderId="98" xfId="10" applyFont="1" applyBorder="1" applyAlignment="1" applyProtection="1">
      <alignment horizontal="center" vertical="center" shrinkToFit="1"/>
      <protection locked="0"/>
    </xf>
    <xf numFmtId="179" fontId="62" fillId="0" borderId="91" xfId="10" applyNumberFormat="1" applyFont="1" applyBorder="1" applyAlignment="1">
      <alignment horizontal="center" vertical="center" shrinkToFit="1"/>
    </xf>
    <xf numFmtId="179" fontId="62" fillId="0" borderId="92" xfId="10" applyNumberFormat="1" applyFont="1" applyBorder="1" applyAlignment="1">
      <alignment horizontal="center" vertical="center" shrinkToFit="1"/>
    </xf>
    <xf numFmtId="179" fontId="62" fillId="0" borderId="98" xfId="10" applyNumberFormat="1" applyFont="1" applyBorder="1" applyAlignment="1">
      <alignment horizontal="center" vertical="center" shrinkToFit="1"/>
    </xf>
    <xf numFmtId="0" fontId="62" fillId="0" borderId="122" xfId="10" applyFont="1" applyBorder="1" applyAlignment="1" applyProtection="1">
      <alignment horizontal="center" vertical="center" shrinkToFit="1"/>
      <protection locked="0"/>
    </xf>
    <xf numFmtId="178" fontId="62" fillId="0" borderId="12" xfId="10" applyNumberFormat="1" applyFont="1" applyBorder="1" applyAlignment="1">
      <alignment horizontal="center" vertical="center"/>
    </xf>
    <xf numFmtId="178" fontId="62" fillId="0" borderId="15" xfId="10" applyNumberFormat="1" applyFont="1" applyBorder="1" applyAlignment="1">
      <alignment horizontal="center" vertical="center"/>
    </xf>
    <xf numFmtId="0" fontId="62" fillId="0" borderId="14" xfId="10" applyFont="1" applyBorder="1" applyAlignment="1">
      <alignment horizontal="center" vertical="center" shrinkToFit="1"/>
    </xf>
    <xf numFmtId="0" fontId="62" fillId="0" borderId="13" xfId="10" applyFont="1" applyBorder="1" applyAlignment="1">
      <alignment horizontal="center" vertical="center" shrinkToFit="1"/>
    </xf>
    <xf numFmtId="0" fontId="62" fillId="0" borderId="14" xfId="10" applyFont="1" applyBorder="1" applyAlignment="1" applyProtection="1">
      <alignment horizontal="center" vertical="center"/>
      <protection locked="0"/>
    </xf>
    <xf numFmtId="0" fontId="62" fillId="0" borderId="13" xfId="10" applyFont="1" applyBorder="1" applyAlignment="1" applyProtection="1">
      <alignment horizontal="center" vertical="center"/>
      <protection locked="0"/>
    </xf>
    <xf numFmtId="0" fontId="62" fillId="0" borderId="15" xfId="10" applyFont="1" applyBorder="1" applyAlignment="1" applyProtection="1">
      <alignment horizontal="center" vertical="center"/>
      <protection locked="0"/>
    </xf>
    <xf numFmtId="0" fontId="62" fillId="0" borderId="37" xfId="10" applyFont="1" applyBorder="1" applyAlignment="1" applyProtection="1">
      <alignment horizontal="center" vertical="center"/>
      <protection locked="0"/>
    </xf>
    <xf numFmtId="0" fontId="62" fillId="0" borderId="37" xfId="10" applyFont="1" applyBorder="1" applyAlignment="1">
      <alignment horizontal="center" vertical="center"/>
    </xf>
    <xf numFmtId="0" fontId="62" fillId="0" borderId="116" xfId="10" applyFont="1" applyBorder="1" applyAlignment="1">
      <alignment horizontal="center" vertical="center"/>
    </xf>
    <xf numFmtId="178" fontId="62" fillId="0" borderId="29" xfId="10" applyNumberFormat="1" applyFont="1" applyBorder="1" applyAlignment="1">
      <alignment horizontal="center" vertical="center"/>
    </xf>
    <xf numFmtId="178" fontId="62" fillId="0" borderId="30" xfId="10" applyNumberFormat="1" applyFont="1" applyBorder="1" applyAlignment="1">
      <alignment horizontal="center" vertical="center"/>
    </xf>
    <xf numFmtId="0" fontId="73" fillId="0" borderId="14" xfId="10" applyFont="1" applyBorder="1" applyAlignment="1" applyProtection="1">
      <alignment horizontal="center" vertical="center"/>
      <protection locked="0"/>
    </xf>
    <xf numFmtId="0" fontId="73" fillId="0" borderId="15" xfId="10" applyFont="1" applyBorder="1" applyAlignment="1" applyProtection="1">
      <alignment horizontal="center" vertical="center"/>
      <protection locked="0"/>
    </xf>
    <xf numFmtId="0" fontId="73" fillId="0" borderId="63" xfId="10" applyFont="1" applyBorder="1" applyAlignment="1" applyProtection="1">
      <alignment horizontal="center" vertical="center"/>
      <protection locked="0"/>
    </xf>
    <xf numFmtId="0" fontId="73" fillId="0" borderId="30" xfId="10" applyFont="1" applyBorder="1" applyAlignment="1" applyProtection="1">
      <alignment horizontal="center" vertical="center"/>
      <protection locked="0"/>
    </xf>
    <xf numFmtId="0" fontId="73" fillId="0" borderId="74" xfId="10" applyFont="1" applyBorder="1" applyAlignment="1" applyProtection="1">
      <alignment horizontal="center" vertical="center"/>
      <protection locked="0"/>
    </xf>
    <xf numFmtId="0" fontId="62" fillId="0" borderId="63" xfId="10" applyFont="1" applyBorder="1" applyAlignment="1" applyProtection="1">
      <alignment horizontal="center" vertical="center"/>
      <protection locked="0"/>
    </xf>
    <xf numFmtId="0" fontId="62" fillId="0" borderId="30" xfId="10" applyFont="1" applyBorder="1" applyAlignment="1" applyProtection="1">
      <alignment horizontal="center" vertical="center"/>
      <protection locked="0"/>
    </xf>
    <xf numFmtId="0" fontId="62" fillId="0" borderId="74" xfId="10" applyFont="1" applyBorder="1" applyAlignment="1" applyProtection="1">
      <alignment horizontal="center" vertical="center"/>
      <protection locked="0"/>
    </xf>
    <xf numFmtId="0" fontId="62" fillId="0" borderId="102" xfId="10" applyFont="1" applyBorder="1" applyAlignment="1">
      <alignment horizontal="center" vertical="center"/>
    </xf>
    <xf numFmtId="0" fontId="62" fillId="0" borderId="117" xfId="10" applyFont="1" applyBorder="1" applyAlignment="1">
      <alignment horizontal="center" vertical="center"/>
    </xf>
    <xf numFmtId="0" fontId="62" fillId="0" borderId="102" xfId="10" applyFont="1" applyBorder="1" applyAlignment="1" applyProtection="1">
      <alignment horizontal="center" vertical="center"/>
      <protection locked="0"/>
    </xf>
    <xf numFmtId="0" fontId="62" fillId="0" borderId="63" xfId="10" applyFont="1" applyBorder="1" applyAlignment="1">
      <alignment horizontal="center" vertical="center"/>
    </xf>
    <xf numFmtId="0" fontId="62" fillId="0" borderId="74" xfId="10" applyFont="1" applyBorder="1" applyAlignment="1">
      <alignment horizontal="center" vertical="center"/>
    </xf>
    <xf numFmtId="178" fontId="62" fillId="0" borderId="74" xfId="10" applyNumberFormat="1" applyFont="1" applyBorder="1" applyAlignment="1">
      <alignment horizontal="center" vertical="center"/>
    </xf>
    <xf numFmtId="0" fontId="62" fillId="0" borderId="63" xfId="10" applyFont="1" applyBorder="1" applyAlignment="1" applyProtection="1">
      <alignment horizontal="center" vertical="center" shrinkToFit="1"/>
      <protection locked="0"/>
    </xf>
    <xf numFmtId="0" fontId="62" fillId="0" borderId="30" xfId="10" applyFont="1" applyBorder="1" applyAlignment="1" applyProtection="1">
      <alignment horizontal="center" vertical="center" shrinkToFit="1"/>
      <protection locked="0"/>
    </xf>
    <xf numFmtId="0" fontId="62" fillId="0" borderId="74" xfId="10" applyFont="1" applyBorder="1" applyAlignment="1" applyProtection="1">
      <alignment horizontal="center" vertical="center" shrinkToFit="1"/>
      <protection locked="0"/>
    </xf>
    <xf numFmtId="0" fontId="62" fillId="0" borderId="105" xfId="10" applyFont="1" applyBorder="1" applyAlignment="1" applyProtection="1">
      <alignment horizontal="center" vertical="center" shrinkToFit="1"/>
      <protection locked="0"/>
    </xf>
    <xf numFmtId="0" fontId="62" fillId="0" borderId="24" xfId="10" applyFont="1" applyBorder="1" applyAlignment="1">
      <alignment horizontal="center" vertical="center"/>
    </xf>
    <xf numFmtId="0" fontId="62" fillId="0" borderId="0" xfId="10" applyFont="1" applyAlignment="1">
      <alignment horizontal="center" vertical="center"/>
    </xf>
    <xf numFmtId="0" fontId="62" fillId="0" borderId="73" xfId="10" applyFont="1" applyBorder="1" applyAlignment="1">
      <alignment horizontal="center" vertical="center"/>
    </xf>
    <xf numFmtId="0" fontId="62" fillId="0" borderId="14" xfId="10" applyFont="1" applyBorder="1" applyAlignment="1">
      <alignment horizontal="center" vertical="center"/>
    </xf>
    <xf numFmtId="0" fontId="62" fillId="0" borderId="15" xfId="10" applyFont="1" applyBorder="1" applyAlignment="1">
      <alignment horizontal="center" vertical="center"/>
    </xf>
    <xf numFmtId="0" fontId="62" fillId="0" borderId="13" xfId="10" applyFont="1" applyBorder="1" applyAlignment="1">
      <alignment horizontal="center" vertical="center"/>
    </xf>
    <xf numFmtId="0" fontId="62" fillId="0" borderId="15" xfId="10" applyFont="1" applyBorder="1" applyAlignment="1">
      <alignment horizontal="center" vertical="center" shrinkToFit="1"/>
    </xf>
    <xf numFmtId="0" fontId="62" fillId="0" borderId="57" xfId="10" applyFont="1" applyBorder="1" applyAlignment="1">
      <alignment horizontal="center" vertical="center"/>
    </xf>
    <xf numFmtId="0" fontId="68" fillId="0" borderId="84" xfId="10" applyFont="1" applyBorder="1" applyAlignment="1" applyProtection="1">
      <alignment horizontal="center" vertical="center" shrinkToFit="1"/>
      <protection locked="0"/>
    </xf>
    <xf numFmtId="0" fontId="68" fillId="0" borderId="76" xfId="10" applyFont="1" applyBorder="1" applyAlignment="1" applyProtection="1">
      <alignment horizontal="center" vertical="center" shrinkToFit="1"/>
      <protection locked="0"/>
    </xf>
    <xf numFmtId="0" fontId="62" fillId="0" borderId="114" xfId="10" applyFont="1" applyBorder="1" applyAlignment="1" applyProtection="1">
      <alignment horizontal="center" vertical="center"/>
      <protection locked="0"/>
    </xf>
    <xf numFmtId="0" fontId="62" fillId="0" borderId="92" xfId="10" applyFont="1" applyBorder="1" applyAlignment="1" applyProtection="1">
      <alignment vertical="center"/>
      <protection locked="0"/>
    </xf>
    <xf numFmtId="0" fontId="62" fillId="0" borderId="122" xfId="10" applyFont="1" applyBorder="1" applyAlignment="1" applyProtection="1">
      <alignment vertical="center"/>
      <protection locked="0"/>
    </xf>
    <xf numFmtId="178" fontId="63" fillId="0" borderId="0" xfId="10" applyNumberFormat="1" applyFont="1" applyAlignment="1">
      <alignment horizontal="center" vertical="center"/>
    </xf>
    <xf numFmtId="182" fontId="63" fillId="0" borderId="0" xfId="10" applyNumberFormat="1" applyFont="1" applyAlignment="1">
      <alignment horizontal="center" vertical="center" shrinkToFit="1"/>
    </xf>
    <xf numFmtId="0" fontId="43" fillId="0" borderId="59" xfId="10" applyBorder="1" applyAlignment="1" applyProtection="1">
      <alignment vertical="center"/>
      <protection locked="0"/>
    </xf>
    <xf numFmtId="0" fontId="43" fillId="0" borderId="113" xfId="10" applyBorder="1" applyAlignment="1" applyProtection="1">
      <alignment vertical="center"/>
      <protection locked="0"/>
    </xf>
    <xf numFmtId="0" fontId="68" fillId="0" borderId="106" xfId="10" applyFont="1" applyBorder="1" applyAlignment="1" applyProtection="1">
      <alignment horizontal="center" vertical="center" shrinkToFit="1"/>
      <protection locked="0"/>
    </xf>
    <xf numFmtId="0" fontId="62" fillId="0" borderId="83" xfId="10" applyFont="1" applyBorder="1" applyAlignment="1">
      <alignment horizontal="center" vertical="center"/>
    </xf>
    <xf numFmtId="0" fontId="62" fillId="0" borderId="70" xfId="10" applyFont="1" applyBorder="1" applyAlignment="1">
      <alignment horizontal="center" vertical="center"/>
    </xf>
    <xf numFmtId="178" fontId="62" fillId="5" borderId="88" xfId="10" applyNumberFormat="1" applyFont="1" applyFill="1" applyBorder="1" applyAlignment="1">
      <alignment horizontal="center" vertical="center"/>
    </xf>
    <xf numFmtId="178" fontId="62" fillId="5" borderId="89" xfId="10" applyNumberFormat="1" applyFont="1" applyFill="1" applyBorder="1" applyAlignment="1">
      <alignment horizontal="center" vertical="center"/>
    </xf>
    <xf numFmtId="178" fontId="62" fillId="5" borderId="90" xfId="10" applyNumberFormat="1" applyFont="1" applyFill="1" applyBorder="1" applyAlignment="1">
      <alignment horizontal="center" vertical="center"/>
    </xf>
    <xf numFmtId="0" fontId="62" fillId="0" borderId="91" xfId="10" applyFont="1" applyBorder="1" applyAlignment="1">
      <alignment horizontal="center" vertical="center" shrinkToFit="1"/>
    </xf>
    <xf numFmtId="0" fontId="62" fillId="0" borderId="92" xfId="10" applyFont="1" applyBorder="1" applyAlignment="1">
      <alignment horizontal="center" vertical="center" shrinkToFit="1"/>
    </xf>
    <xf numFmtId="0" fontId="62" fillId="0" borderId="93" xfId="10" applyFont="1" applyBorder="1" applyAlignment="1">
      <alignment horizontal="center" vertical="center" shrinkToFit="1"/>
    </xf>
    <xf numFmtId="0" fontId="62" fillId="0" borderId="94" xfId="10" applyFont="1" applyBorder="1" applyAlignment="1">
      <alignment horizontal="center" vertical="center" shrinkToFit="1"/>
    </xf>
    <xf numFmtId="0" fontId="62" fillId="0" borderId="98" xfId="10" applyFont="1" applyBorder="1" applyAlignment="1">
      <alignment horizontal="center" vertical="center" shrinkToFit="1"/>
    </xf>
    <xf numFmtId="178" fontId="62" fillId="0" borderId="84" xfId="10" applyNumberFormat="1" applyFont="1" applyBorder="1" applyAlignment="1">
      <alignment horizontal="center" vertical="center"/>
    </xf>
    <xf numFmtId="178" fontId="62" fillId="0" borderId="76" xfId="10" applyNumberFormat="1" applyFont="1" applyBorder="1" applyAlignment="1">
      <alignment horizontal="center" vertical="center"/>
    </xf>
    <xf numFmtId="178" fontId="62" fillId="0" borderId="85" xfId="10" applyNumberFormat="1" applyFont="1" applyBorder="1" applyAlignment="1">
      <alignment horizontal="center" vertical="center"/>
    </xf>
    <xf numFmtId="0" fontId="62" fillId="0" borderId="86" xfId="10" applyFont="1" applyBorder="1" applyAlignment="1" applyProtection="1">
      <alignment horizontal="center" vertical="center" shrinkToFit="1"/>
      <protection locked="0"/>
    </xf>
    <xf numFmtId="0" fontId="62" fillId="0" borderId="87" xfId="10" applyFont="1" applyBorder="1" applyAlignment="1">
      <alignment horizontal="center" vertical="center" shrinkToFit="1"/>
    </xf>
    <xf numFmtId="0" fontId="62" fillId="0" borderId="76" xfId="10" applyFont="1" applyBorder="1" applyAlignment="1">
      <alignment horizontal="center" vertical="center" shrinkToFit="1"/>
    </xf>
    <xf numFmtId="0" fontId="62" fillId="0" borderId="85" xfId="10" applyFont="1" applyBorder="1" applyAlignment="1">
      <alignment horizontal="center" vertical="center" shrinkToFit="1"/>
    </xf>
    <xf numFmtId="0" fontId="66" fillId="0" borderId="114" xfId="10" applyFont="1" applyBorder="1" applyAlignment="1" applyProtection="1">
      <alignment horizontal="center" vertical="center"/>
      <protection locked="0"/>
    </xf>
    <xf numFmtId="0" fontId="43" fillId="0" borderId="92" xfId="10" applyBorder="1" applyAlignment="1" applyProtection="1">
      <alignment vertical="center"/>
      <protection locked="0"/>
    </xf>
    <xf numFmtId="0" fontId="43" fillId="0" borderId="122" xfId="10" applyBorder="1" applyAlignment="1" applyProtection="1">
      <alignment vertical="center"/>
      <protection locked="0"/>
    </xf>
    <xf numFmtId="0" fontId="43" fillId="0" borderId="114" xfId="10" applyBorder="1" applyAlignment="1" applyProtection="1">
      <alignment horizontal="center" vertical="center"/>
      <protection locked="0"/>
    </xf>
    <xf numFmtId="178" fontId="62" fillId="0" borderId="88" xfId="10" applyNumberFormat="1" applyFont="1" applyBorder="1" applyAlignment="1">
      <alignment horizontal="center" vertical="center"/>
    </xf>
    <xf numFmtId="178" fontId="62" fillId="0" borderId="89" xfId="10" applyNumberFormat="1" applyFont="1" applyBorder="1" applyAlignment="1">
      <alignment horizontal="center" vertical="center"/>
    </xf>
    <xf numFmtId="178" fontId="62" fillId="0" borderId="90" xfId="10" applyNumberFormat="1" applyFont="1" applyBorder="1" applyAlignment="1">
      <alignment horizontal="center" vertical="center"/>
    </xf>
    <xf numFmtId="178" fontId="62" fillId="0" borderId="95" xfId="10" applyNumberFormat="1" applyFont="1" applyBorder="1" applyAlignment="1">
      <alignment horizontal="center" vertical="center"/>
    </xf>
    <xf numFmtId="178" fontId="62" fillId="0" borderId="96" xfId="10" applyNumberFormat="1" applyFont="1" applyBorder="1" applyAlignment="1">
      <alignment horizontal="center" vertical="center"/>
    </xf>
    <xf numFmtId="178" fontId="62" fillId="0" borderId="97" xfId="10" applyNumberFormat="1" applyFont="1" applyBorder="1" applyAlignment="1">
      <alignment horizontal="center" vertical="center"/>
    </xf>
    <xf numFmtId="180" fontId="62" fillId="0" borderId="38" xfId="10" applyNumberFormat="1" applyFont="1" applyBorder="1" applyAlignment="1" applyProtection="1">
      <alignment horizontal="center" vertical="center" shrinkToFit="1"/>
      <protection locked="0"/>
    </xf>
    <xf numFmtId="180" fontId="62" fillId="0" borderId="39" xfId="10" applyNumberFormat="1" applyFont="1" applyBorder="1" applyAlignment="1" applyProtection="1">
      <alignment horizontal="center" vertical="center" shrinkToFit="1"/>
      <protection locked="0"/>
    </xf>
    <xf numFmtId="180" fontId="62" fillId="0" borderId="86" xfId="10" applyNumberFormat="1" applyFont="1" applyBorder="1" applyAlignment="1" applyProtection="1">
      <alignment horizontal="center" vertical="center" shrinkToFit="1"/>
      <protection locked="0"/>
    </xf>
    <xf numFmtId="178" fontId="62" fillId="0" borderId="31" xfId="10" applyNumberFormat="1" applyFont="1" applyBorder="1" applyAlignment="1">
      <alignment horizontal="center" vertical="center" shrinkToFit="1"/>
    </xf>
    <xf numFmtId="178" fontId="62" fillId="0" borderId="39" xfId="10" applyNumberFormat="1" applyFont="1" applyBorder="1" applyAlignment="1">
      <alignment horizontal="center" vertical="center" shrinkToFit="1"/>
    </xf>
    <xf numFmtId="178" fontId="62" fillId="0" borderId="86" xfId="10" applyNumberFormat="1" applyFont="1" applyBorder="1" applyAlignment="1">
      <alignment horizontal="center" vertical="center" shrinkToFit="1"/>
    </xf>
    <xf numFmtId="20" fontId="62" fillId="0" borderId="125" xfId="10" applyNumberFormat="1" applyFont="1" applyBorder="1" applyAlignment="1">
      <alignment horizontal="center" vertical="center" shrinkToFit="1"/>
    </xf>
    <xf numFmtId="20" fontId="62" fillId="0" borderId="39" xfId="10" applyNumberFormat="1" applyFont="1" applyBorder="1" applyAlignment="1">
      <alignment horizontal="center" vertical="center" shrinkToFit="1"/>
    </xf>
    <xf numFmtId="20" fontId="62" fillId="0" borderId="86" xfId="10" applyNumberFormat="1" applyFont="1" applyBorder="1" applyAlignment="1">
      <alignment horizontal="center" vertical="center" shrinkToFit="1"/>
    </xf>
    <xf numFmtId="0" fontId="62" fillId="0" borderId="75" xfId="10" applyFont="1" applyBorder="1" applyAlignment="1">
      <alignment horizontal="center" vertical="center" shrinkToFit="1"/>
    </xf>
    <xf numFmtId="0" fontId="62" fillId="0" borderId="79" xfId="10" applyFont="1" applyBorder="1" applyAlignment="1">
      <alignment horizontal="center" vertical="center" shrinkToFit="1"/>
    </xf>
    <xf numFmtId="0" fontId="62" fillId="0" borderId="125" xfId="10" applyFont="1" applyBorder="1" applyAlignment="1">
      <alignment horizontal="center" vertical="center" shrinkToFit="1"/>
    </xf>
    <xf numFmtId="0" fontId="62" fillId="0" borderId="39" xfId="10" applyFont="1" applyBorder="1" applyAlignment="1">
      <alignment horizontal="center" vertical="center" shrinkToFit="1"/>
    </xf>
    <xf numFmtId="0" fontId="62" fillId="0" borderId="86" xfId="10" applyFont="1" applyBorder="1" applyAlignment="1">
      <alignment horizontal="center" vertical="center" shrinkToFit="1"/>
    </xf>
    <xf numFmtId="0" fontId="62" fillId="0" borderId="87" xfId="10" applyFont="1" applyBorder="1" applyAlignment="1" applyProtection="1">
      <alignment horizontal="center" vertical="center" shrinkToFit="1"/>
      <protection locked="0"/>
    </xf>
    <xf numFmtId="0" fontId="62" fillId="0" borderId="76" xfId="10" applyFont="1" applyBorder="1" applyAlignment="1" applyProtection="1">
      <alignment horizontal="center" vertical="center" shrinkToFit="1"/>
      <protection locked="0"/>
    </xf>
    <xf numFmtId="0" fontId="62" fillId="0" borderId="85" xfId="10" applyFont="1" applyBorder="1" applyAlignment="1" applyProtection="1">
      <alignment horizontal="center" vertical="center" shrinkToFit="1"/>
      <protection locked="0"/>
    </xf>
    <xf numFmtId="0" fontId="62" fillId="0" borderId="38" xfId="10" applyFont="1" applyBorder="1" applyAlignment="1">
      <alignment horizontal="center" vertical="center" shrinkToFit="1"/>
    </xf>
    <xf numFmtId="0" fontId="62" fillId="0" borderId="108" xfId="10" applyFont="1" applyBorder="1" applyAlignment="1">
      <alignment horizontal="center" vertical="center" shrinkToFit="1"/>
    </xf>
    <xf numFmtId="0" fontId="63" fillId="0" borderId="12" xfId="10" applyFont="1" applyBorder="1" applyAlignment="1">
      <alignment horizontal="center" vertical="center"/>
    </xf>
    <xf numFmtId="0" fontId="63" fillId="0" borderId="15" xfId="10" applyFont="1" applyBorder="1" applyAlignment="1">
      <alignment horizontal="center" vertical="center"/>
    </xf>
    <xf numFmtId="0" fontId="63" fillId="0" borderId="83" xfId="10" applyFont="1" applyBorder="1" applyAlignment="1">
      <alignment horizontal="center" vertical="center"/>
    </xf>
    <xf numFmtId="0" fontId="63" fillId="0" borderId="70" xfId="10" applyFont="1" applyBorder="1" applyAlignment="1">
      <alignment horizontal="center" vertical="center"/>
    </xf>
    <xf numFmtId="0" fontId="63" fillId="0" borderId="13" xfId="10" applyFont="1" applyBorder="1" applyAlignment="1">
      <alignment horizontal="center" vertical="center"/>
    </xf>
    <xf numFmtId="0" fontId="63" fillId="0" borderId="14" xfId="10" applyFont="1" applyBorder="1" applyAlignment="1">
      <alignment horizontal="center" vertical="center"/>
    </xf>
    <xf numFmtId="6" fontId="63" fillId="0" borderId="70" xfId="11" applyFont="1" applyBorder="1" applyAlignment="1">
      <alignment horizontal="center" vertical="center"/>
    </xf>
    <xf numFmtId="6" fontId="63" fillId="0" borderId="15" xfId="11" applyFont="1" applyBorder="1" applyAlignment="1">
      <alignment horizontal="center" vertical="center"/>
    </xf>
    <xf numFmtId="6" fontId="63" fillId="0" borderId="83" xfId="11" applyFont="1" applyBorder="1" applyAlignment="1">
      <alignment horizontal="center" vertical="center"/>
    </xf>
    <xf numFmtId="0" fontId="63" fillId="0" borderId="57" xfId="10" applyFont="1" applyBorder="1" applyAlignment="1">
      <alignment horizontal="center" vertical="center"/>
    </xf>
    <xf numFmtId="178" fontId="63" fillId="0" borderId="131" xfId="10" applyNumberFormat="1" applyFont="1" applyBorder="1" applyAlignment="1">
      <alignment horizontal="center" vertical="center"/>
    </xf>
    <xf numFmtId="178" fontId="63" fillId="0" borderId="132" xfId="10" applyNumberFormat="1" applyFont="1" applyBorder="1" applyAlignment="1">
      <alignment horizontal="center" vertical="center"/>
    </xf>
    <xf numFmtId="0" fontId="64" fillId="0" borderId="133" xfId="10" applyFont="1" applyBorder="1" applyAlignment="1">
      <alignment horizontal="center" vertical="center"/>
    </xf>
    <xf numFmtId="0" fontId="62" fillId="0" borderId="63" xfId="10" applyFont="1" applyBorder="1" applyAlignment="1">
      <alignment horizontal="center" vertical="center" shrinkToFit="1"/>
    </xf>
    <xf numFmtId="0" fontId="62" fillId="0" borderId="30" xfId="10" applyFont="1" applyBorder="1" applyAlignment="1">
      <alignment horizontal="center" vertical="center" shrinkToFit="1"/>
    </xf>
    <xf numFmtId="0" fontId="62" fillId="0" borderId="69" xfId="10" applyFont="1" applyBorder="1" applyAlignment="1">
      <alignment horizontal="center" vertical="center" shrinkToFit="1"/>
    </xf>
    <xf numFmtId="6" fontId="62" fillId="0" borderId="134" xfId="11" applyFont="1" applyBorder="1" applyAlignment="1">
      <alignment horizontal="center" vertical="center" shrinkToFit="1"/>
    </xf>
    <xf numFmtId="6" fontId="62" fillId="0" borderId="30" xfId="11" applyFont="1" applyBorder="1" applyAlignment="1">
      <alignment horizontal="center" vertical="center" shrinkToFit="1"/>
    </xf>
    <xf numFmtId="6" fontId="62" fillId="0" borderId="69" xfId="11" applyFont="1" applyBorder="1" applyAlignment="1">
      <alignment horizontal="center" vertical="center" shrinkToFit="1"/>
    </xf>
    <xf numFmtId="0" fontId="62" fillId="0" borderId="134" xfId="10" applyFont="1" applyBorder="1" applyAlignment="1">
      <alignment horizontal="center" vertical="center" shrinkToFit="1"/>
    </xf>
    <xf numFmtId="0" fontId="62" fillId="0" borderId="74" xfId="10" applyFont="1" applyBorder="1" applyAlignment="1">
      <alignment horizontal="center" vertical="center" shrinkToFit="1"/>
    </xf>
    <xf numFmtId="6" fontId="62" fillId="0" borderId="63" xfId="11" applyFont="1" applyBorder="1" applyAlignment="1">
      <alignment horizontal="center" vertical="center" shrinkToFit="1"/>
    </xf>
    <xf numFmtId="6" fontId="62" fillId="0" borderId="105" xfId="11" applyFont="1" applyBorder="1" applyAlignment="1">
      <alignment horizontal="center" vertical="center" shrinkToFit="1"/>
    </xf>
    <xf numFmtId="0" fontId="62" fillId="0" borderId="105" xfId="10" applyFont="1" applyBorder="1" applyAlignment="1">
      <alignment horizontal="center" vertical="center" shrinkToFit="1"/>
    </xf>
    <xf numFmtId="38" fontId="62" fillId="0" borderId="125" xfId="13" applyFont="1" applyBorder="1" applyAlignment="1">
      <alignment horizontal="center" vertical="center" shrinkToFit="1"/>
    </xf>
    <xf numFmtId="38" fontId="62" fillId="0" borderId="39" xfId="13" applyFont="1" applyBorder="1" applyAlignment="1">
      <alignment horizontal="center" vertical="center" shrinkToFit="1"/>
    </xf>
    <xf numFmtId="38" fontId="62" fillId="0" borderId="86" xfId="13" applyFont="1" applyBorder="1" applyAlignment="1">
      <alignment horizontal="center" vertical="center" shrinkToFit="1"/>
    </xf>
    <xf numFmtId="178" fontId="63" fillId="0" borderId="126" xfId="10" applyNumberFormat="1" applyFont="1" applyBorder="1" applyAlignment="1">
      <alignment horizontal="center" vertical="center"/>
    </xf>
    <xf numFmtId="178" fontId="63" fillId="0" borderId="127" xfId="10" applyNumberFormat="1" applyFont="1" applyBorder="1" applyAlignment="1">
      <alignment horizontal="center" vertical="center"/>
    </xf>
    <xf numFmtId="0" fontId="64" fillId="0" borderId="128" xfId="10" applyFont="1" applyBorder="1" applyAlignment="1">
      <alignment horizontal="center" vertical="center"/>
    </xf>
    <xf numFmtId="178" fontId="63" fillId="0" borderId="76" xfId="10" applyNumberFormat="1" applyFont="1" applyBorder="1" applyAlignment="1">
      <alignment horizontal="center" vertical="center"/>
    </xf>
    <xf numFmtId="0" fontId="64" fillId="0" borderId="76" xfId="10" applyFont="1" applyBorder="1" applyAlignment="1">
      <alignment horizontal="center" vertical="center"/>
    </xf>
    <xf numFmtId="0" fontId="62" fillId="0" borderId="106" xfId="10" applyFont="1" applyBorder="1" applyAlignment="1">
      <alignment horizontal="center" vertical="center" shrinkToFit="1"/>
    </xf>
    <xf numFmtId="178" fontId="63" fillId="0" borderId="129" xfId="10" applyNumberFormat="1" applyFont="1" applyBorder="1" applyAlignment="1">
      <alignment horizontal="center" vertical="center"/>
    </xf>
    <xf numFmtId="178" fontId="63" fillId="0" borderId="130" xfId="10" applyNumberFormat="1" applyFont="1" applyBorder="1" applyAlignment="1">
      <alignment horizontal="center" vertical="center"/>
    </xf>
    <xf numFmtId="0" fontId="64" fillId="0" borderId="130" xfId="10" applyFont="1" applyBorder="1" applyAlignment="1">
      <alignment horizontal="center" vertical="center"/>
    </xf>
    <xf numFmtId="178" fontId="63" fillId="0" borderId="92" xfId="10" applyNumberFormat="1" applyFont="1" applyBorder="1" applyAlignment="1">
      <alignment horizontal="center" vertical="center"/>
    </xf>
    <xf numFmtId="0" fontId="64" fillId="0" borderId="92" xfId="10" applyFont="1" applyBorder="1" applyAlignment="1">
      <alignment horizontal="center" vertical="center"/>
    </xf>
    <xf numFmtId="0" fontId="62" fillId="0" borderId="122" xfId="10" applyFont="1" applyBorder="1" applyAlignment="1">
      <alignment horizontal="center" vertical="center" shrinkToFit="1"/>
    </xf>
    <xf numFmtId="0" fontId="62" fillId="0" borderId="96" xfId="10" applyFont="1" applyBorder="1" applyAlignment="1">
      <alignment horizontal="center" vertical="center" shrinkToFit="1"/>
    </xf>
    <xf numFmtId="0" fontId="64" fillId="0" borderId="109" xfId="10" applyFont="1" applyBorder="1" applyAlignment="1">
      <alignment horizontal="center" vertical="center"/>
    </xf>
    <xf numFmtId="0" fontId="62" fillId="0" borderId="109" xfId="10" applyFont="1" applyBorder="1" applyAlignment="1">
      <alignment horizontal="center" vertical="center" shrinkToFit="1"/>
    </xf>
    <xf numFmtId="0" fontId="62" fillId="0" borderId="123" xfId="10" applyFont="1" applyBorder="1" applyAlignment="1">
      <alignment horizontal="center" vertical="center" shrinkToFit="1"/>
    </xf>
    <xf numFmtId="0" fontId="62" fillId="0" borderId="109" xfId="10" applyFont="1" applyBorder="1" applyAlignment="1" applyProtection="1">
      <alignment horizontal="center" vertical="center" shrinkToFit="1"/>
      <protection locked="0"/>
    </xf>
    <xf numFmtId="178" fontId="63" fillId="0" borderId="109" xfId="10" applyNumberFormat="1" applyFont="1" applyBorder="1" applyAlignment="1">
      <alignment horizontal="center" vertical="center"/>
    </xf>
    <xf numFmtId="0" fontId="3" fillId="0" borderId="0" xfId="5" applyFont="1" applyAlignment="1">
      <alignment horizontal="center" vertical="center" wrapText="1"/>
    </xf>
    <xf numFmtId="0" fontId="9" fillId="0" borderId="0" xfId="5" applyFont="1" applyAlignment="1">
      <alignment horizontal="center" vertical="center"/>
    </xf>
    <xf numFmtId="0" fontId="9" fillId="0" borderId="0" xfId="5" applyFont="1" applyAlignment="1">
      <alignment horizontal="right" vertical="center"/>
    </xf>
    <xf numFmtId="0" fontId="4" fillId="0" borderId="0" xfId="5" applyFont="1" applyAlignment="1">
      <alignment horizontal="left" vertical="center" wrapText="1"/>
    </xf>
    <xf numFmtId="0" fontId="5" fillId="0" borderId="0" xfId="5" applyFont="1" applyAlignment="1">
      <alignment horizontal="left" vertical="top" wrapText="1"/>
    </xf>
    <xf numFmtId="0" fontId="6" fillId="0" borderId="0" xfId="5" applyFont="1" applyAlignment="1">
      <alignment horizontal="left" vertical="center" wrapText="1"/>
    </xf>
    <xf numFmtId="0" fontId="6" fillId="0" borderId="0" xfId="5" applyFont="1" applyAlignment="1">
      <alignment horizontal="left" vertical="top" wrapText="1"/>
    </xf>
    <xf numFmtId="0" fontId="7" fillId="0" borderId="1" xfId="5" applyFont="1" applyBorder="1" applyAlignment="1">
      <alignment horizontal="center" vertical="center" wrapText="1"/>
    </xf>
    <xf numFmtId="0" fontId="7" fillId="0" borderId="2" xfId="5" applyFont="1" applyBorder="1" applyAlignment="1">
      <alignment horizontal="center" vertical="center" wrapText="1"/>
    </xf>
    <xf numFmtId="0" fontId="8" fillId="0" borderId="3" xfId="5" applyFont="1" applyBorder="1" applyAlignment="1">
      <alignment horizontal="left" vertical="center" wrapText="1"/>
    </xf>
    <xf numFmtId="0" fontId="7" fillId="0" borderId="2" xfId="5" applyFont="1" applyBorder="1" applyAlignment="1">
      <alignment horizontal="left" vertical="center" wrapText="1"/>
    </xf>
    <xf numFmtId="0" fontId="7" fillId="0" borderId="40" xfId="5" applyFont="1" applyBorder="1" applyAlignment="1">
      <alignment horizontal="left" vertical="center" wrapText="1"/>
    </xf>
    <xf numFmtId="0" fontId="9" fillId="0" borderId="4" xfId="5" applyFont="1" applyBorder="1" applyAlignment="1">
      <alignment horizontal="center" vertical="center" wrapText="1"/>
    </xf>
    <xf numFmtId="0" fontId="9" fillId="0" borderId="5" xfId="5" applyFont="1" applyBorder="1" applyAlignment="1">
      <alignment horizontal="center" vertical="center" wrapText="1"/>
    </xf>
    <xf numFmtId="0" fontId="6" fillId="0" borderId="6" xfId="5" applyFont="1" applyBorder="1" applyAlignment="1">
      <alignment horizontal="center" vertical="center"/>
    </xf>
    <xf numFmtId="0" fontId="6" fillId="0" borderId="7" xfId="5" applyFont="1" applyBorder="1" applyAlignment="1">
      <alignment horizontal="center" vertical="center"/>
    </xf>
    <xf numFmtId="0" fontId="9" fillId="0" borderId="6" xfId="5" applyFont="1" applyBorder="1" applyAlignment="1">
      <alignment horizontal="center" vertical="center"/>
    </xf>
    <xf numFmtId="0" fontId="9" fillId="0" borderId="7" xfId="5" applyFont="1" applyBorder="1" applyAlignment="1">
      <alignment horizontal="center" vertical="center"/>
    </xf>
    <xf numFmtId="0" fontId="9" fillId="0" borderId="35" xfId="5" applyFont="1" applyBorder="1" applyAlignment="1">
      <alignment horizontal="center" vertical="center"/>
    </xf>
    <xf numFmtId="0" fontId="9" fillId="0" borderId="55" xfId="5" applyFont="1" applyBorder="1" applyAlignment="1">
      <alignment horizontal="center" vertical="center"/>
    </xf>
    <xf numFmtId="0" fontId="9" fillId="0" borderId="8" xfId="5" applyFont="1" applyBorder="1" applyAlignment="1">
      <alignment horizontal="center" vertical="center"/>
    </xf>
    <xf numFmtId="0" fontId="9" fillId="0" borderId="9" xfId="5" applyFont="1" applyBorder="1" applyAlignment="1">
      <alignment horizontal="center" vertical="center"/>
    </xf>
    <xf numFmtId="0" fontId="9" fillId="0" borderId="10" xfId="5" applyFont="1" applyBorder="1" applyAlignment="1">
      <alignment horizontal="center" vertical="center"/>
    </xf>
    <xf numFmtId="0" fontId="9" fillId="0" borderId="11" xfId="5" applyFont="1" applyBorder="1" applyAlignment="1">
      <alignment horizontal="center" vertical="center"/>
    </xf>
    <xf numFmtId="0" fontId="9" fillId="0" borderId="36" xfId="5" applyFont="1" applyBorder="1" applyAlignment="1">
      <alignment horizontal="center" vertical="center"/>
    </xf>
    <xf numFmtId="0" fontId="9" fillId="0" borderId="12" xfId="5" applyFont="1" applyBorder="1" applyAlignment="1">
      <alignment horizontal="center" vertical="center"/>
    </xf>
    <xf numFmtId="0" fontId="9" fillId="0" borderId="13" xfId="5" applyFont="1" applyBorder="1" applyAlignment="1">
      <alignment horizontal="center" vertical="center"/>
    </xf>
    <xf numFmtId="0" fontId="9" fillId="0" borderId="14" xfId="5" applyFont="1" applyBorder="1" applyAlignment="1">
      <alignment horizontal="center" vertical="center"/>
    </xf>
    <xf numFmtId="0" fontId="9" fillId="0" borderId="15" xfId="5" applyFont="1" applyBorder="1" applyAlignment="1">
      <alignment horizontal="center" vertical="center"/>
    </xf>
    <xf numFmtId="0" fontId="9" fillId="0" borderId="57" xfId="5" applyFont="1" applyBorder="1" applyAlignment="1">
      <alignment horizontal="center" vertical="center"/>
    </xf>
    <xf numFmtId="0" fontId="9" fillId="0" borderId="16" xfId="5" applyFont="1" applyBorder="1" applyAlignment="1">
      <alignment horizontal="center" vertical="center"/>
    </xf>
    <xf numFmtId="0" fontId="9" fillId="0" borderId="17" xfId="5" applyFont="1" applyBorder="1" applyAlignment="1">
      <alignment horizontal="center" vertical="center"/>
    </xf>
    <xf numFmtId="0" fontId="9" fillId="0" borderId="18" xfId="5" applyFont="1" applyBorder="1" applyAlignment="1">
      <alignment horizontal="center" vertical="center"/>
    </xf>
    <xf numFmtId="0" fontId="9" fillId="0" borderId="19" xfId="5" applyFont="1" applyBorder="1" applyAlignment="1">
      <alignment horizontal="center" vertical="center"/>
    </xf>
    <xf numFmtId="0" fontId="9" fillId="0" borderId="58" xfId="5" applyFont="1" applyBorder="1" applyAlignment="1">
      <alignment horizontal="center" vertical="center"/>
    </xf>
    <xf numFmtId="0" fontId="10" fillId="0" borderId="0" xfId="5" applyFont="1" applyAlignment="1">
      <alignment vertical="top" wrapText="1"/>
    </xf>
    <xf numFmtId="0" fontId="11" fillId="0" borderId="0" xfId="5" applyFont="1" applyAlignment="1">
      <alignment horizontal="left" vertical="center"/>
    </xf>
    <xf numFmtId="0" fontId="7" fillId="0" borderId="14" xfId="5" applyFont="1" applyBorder="1" applyAlignment="1">
      <alignment horizontal="center" vertical="center" wrapText="1"/>
    </xf>
    <xf numFmtId="0" fontId="7" fillId="0" borderId="13" xfId="5" applyFont="1" applyBorder="1" applyAlignment="1">
      <alignment horizontal="center" vertical="center" wrapText="1"/>
    </xf>
    <xf numFmtId="0" fontId="7" fillId="0" borderId="14" xfId="5" applyFont="1" applyBorder="1" applyAlignment="1">
      <alignment horizontal="center" vertical="center"/>
    </xf>
    <xf numFmtId="0" fontId="7" fillId="0" borderId="15" xfId="5" applyFont="1" applyBorder="1" applyAlignment="1">
      <alignment horizontal="center" vertical="center"/>
    </xf>
    <xf numFmtId="0" fontId="7" fillId="0" borderId="13" xfId="5" applyFont="1" applyBorder="1" applyAlignment="1">
      <alignment horizontal="center" vertical="center"/>
    </xf>
    <xf numFmtId="0" fontId="7" fillId="0" borderId="15" xfId="5" applyFont="1" applyBorder="1" applyAlignment="1">
      <alignment horizontal="center" vertical="center" wrapText="1"/>
    </xf>
    <xf numFmtId="0" fontId="17" fillId="0" borderId="37" xfId="5" applyFont="1" applyBorder="1" applyAlignment="1">
      <alignment horizontal="center" vertical="center"/>
    </xf>
    <xf numFmtId="0" fontId="6" fillId="0" borderId="37" xfId="5" applyFont="1" applyBorder="1" applyAlignment="1">
      <alignment horizontal="left" vertical="center" wrapText="1"/>
    </xf>
    <xf numFmtId="0" fontId="3" fillId="0" borderId="14" xfId="5" applyFont="1" applyBorder="1" applyAlignment="1">
      <alignment horizontal="center" vertical="center" wrapText="1"/>
    </xf>
    <xf numFmtId="0" fontId="3" fillId="0" borderId="13" xfId="5" applyFont="1" applyBorder="1" applyAlignment="1">
      <alignment horizontal="center" vertical="center" wrapText="1"/>
    </xf>
    <xf numFmtId="0" fontId="3" fillId="0" borderId="14" xfId="5" applyFont="1" applyBorder="1" applyAlignment="1">
      <alignment horizontal="center" vertical="center"/>
    </xf>
    <xf numFmtId="0" fontId="3" fillId="0" borderId="15" xfId="5" applyFont="1" applyBorder="1" applyAlignment="1">
      <alignment horizontal="center" vertical="center"/>
    </xf>
    <xf numFmtId="0" fontId="3" fillId="0" borderId="13" xfId="5" applyFont="1" applyBorder="1" applyAlignment="1">
      <alignment horizontal="center" vertical="center"/>
    </xf>
    <xf numFmtId="0" fontId="8" fillId="0" borderId="38" xfId="5" applyFont="1" applyBorder="1" applyAlignment="1">
      <alignment horizontal="left" vertical="center"/>
    </xf>
    <xf numFmtId="0" fontId="22" fillId="0" borderId="39" xfId="5" applyFont="1" applyBorder="1" applyAlignment="1">
      <alignment horizontal="left" vertical="center"/>
    </xf>
    <xf numFmtId="0" fontId="15" fillId="0" borderId="1" xfId="5" applyFont="1" applyBorder="1" applyAlignment="1">
      <alignment horizontal="left" vertical="center" wrapText="1" shrinkToFit="1"/>
    </xf>
    <xf numFmtId="0" fontId="15" fillId="0" borderId="2" xfId="5" applyFont="1" applyBorder="1" applyAlignment="1">
      <alignment horizontal="left" vertical="center" wrapText="1" shrinkToFit="1"/>
    </xf>
    <xf numFmtId="0" fontId="15" fillId="0" borderId="40" xfId="5" applyFont="1" applyBorder="1" applyAlignment="1">
      <alignment horizontal="left" vertical="center" wrapText="1" shrinkToFit="1"/>
    </xf>
    <xf numFmtId="0" fontId="23" fillId="0" borderId="1" xfId="5" applyFont="1" applyBorder="1" applyAlignment="1">
      <alignment horizontal="left" vertical="center" wrapText="1" shrinkToFit="1"/>
    </xf>
    <xf numFmtId="0" fontId="23" fillId="0" borderId="2" xfId="5" applyFont="1" applyBorder="1" applyAlignment="1">
      <alignment horizontal="left" vertical="center" wrapText="1" shrinkToFit="1"/>
    </xf>
    <xf numFmtId="0" fontId="23" fillId="0" borderId="40" xfId="5" applyFont="1" applyBorder="1" applyAlignment="1">
      <alignment horizontal="left" vertical="center" wrapText="1" shrinkToFit="1"/>
    </xf>
    <xf numFmtId="0" fontId="17" fillId="0" borderId="20" xfId="5" applyFont="1" applyBorder="1" applyAlignment="1">
      <alignment horizontal="center" vertical="center"/>
    </xf>
    <xf numFmtId="0" fontId="17" fillId="0" borderId="3" xfId="5" applyFont="1" applyBorder="1" applyAlignment="1">
      <alignment horizontal="center" vertical="center"/>
    </xf>
    <xf numFmtId="0" fontId="17" fillId="0" borderId="1" xfId="5" applyFont="1" applyBorder="1" applyAlignment="1">
      <alignment horizontal="center" vertical="center"/>
    </xf>
    <xf numFmtId="0" fontId="17" fillId="0" borderId="2" xfId="5" applyFont="1" applyBorder="1" applyAlignment="1">
      <alignment horizontal="center" vertical="center"/>
    </xf>
    <xf numFmtId="0" fontId="17" fillId="0" borderId="41" xfId="5" applyFont="1" applyBorder="1" applyAlignment="1">
      <alignment horizontal="center" vertical="center"/>
    </xf>
    <xf numFmtId="0" fontId="22" fillId="0" borderId="3" xfId="5" applyFont="1" applyBorder="1" applyAlignment="1">
      <alignment horizontal="center" vertical="center" wrapText="1"/>
    </xf>
    <xf numFmtId="0" fontId="22" fillId="0" borderId="2" xfId="5" applyFont="1" applyBorder="1" applyAlignment="1">
      <alignment horizontal="center" vertical="center" wrapText="1"/>
    </xf>
    <xf numFmtId="0" fontId="22" fillId="0" borderId="40" xfId="5" applyFont="1" applyBorder="1" applyAlignment="1">
      <alignment horizontal="center" vertical="center" wrapText="1"/>
    </xf>
    <xf numFmtId="0" fontId="24" fillId="0" borderId="42" xfId="5" applyFont="1" applyBorder="1" applyAlignment="1">
      <alignment horizontal="center" vertical="center" shrinkToFit="1"/>
    </xf>
    <xf numFmtId="0" fontId="24" fillId="0" borderId="43" xfId="5" applyFont="1" applyBorder="1" applyAlignment="1">
      <alignment horizontal="center" vertical="center" shrinkToFit="1"/>
    </xf>
    <xf numFmtId="0" fontId="24" fillId="0" borderId="59" xfId="5" applyFont="1" applyBorder="1" applyAlignment="1">
      <alignment horizontal="center" vertical="center" shrinkToFit="1"/>
    </xf>
    <xf numFmtId="0" fontId="24" fillId="0" borderId="38" xfId="5" applyFont="1" applyBorder="1" applyAlignment="1">
      <alignment horizontal="center" vertical="center" shrinkToFit="1"/>
    </xf>
    <xf numFmtId="0" fontId="24" fillId="0" borderId="46" xfId="5" applyFont="1" applyBorder="1" applyAlignment="1">
      <alignment horizontal="center" vertical="center" shrinkToFit="1"/>
    </xf>
    <xf numFmtId="0" fontId="24" fillId="0" borderId="14" xfId="5" applyFont="1" applyBorder="1" applyAlignment="1">
      <alignment horizontal="center" vertical="center" shrinkToFit="1"/>
    </xf>
    <xf numFmtId="0" fontId="24" fillId="0" borderId="15" xfId="5" applyFont="1" applyBorder="1" applyAlignment="1">
      <alignment horizontal="center" vertical="center" shrinkToFit="1"/>
    </xf>
    <xf numFmtId="0" fontId="24" fillId="0" borderId="13" xfId="5" applyFont="1" applyBorder="1" applyAlignment="1">
      <alignment horizontal="center" vertical="center" shrinkToFit="1"/>
    </xf>
    <xf numFmtId="0" fontId="1" fillId="0" borderId="4" xfId="5" applyBorder="1" applyAlignment="1">
      <alignment horizontal="center" vertical="center"/>
    </xf>
    <xf numFmtId="0" fontId="1" fillId="0" borderId="21" xfId="5" applyBorder="1" applyAlignment="1">
      <alignment horizontal="center" vertical="center"/>
    </xf>
    <xf numFmtId="0" fontId="1" fillId="0" borderId="24" xfId="5" applyBorder="1" applyAlignment="1">
      <alignment horizontal="center" vertical="center"/>
    </xf>
    <xf numFmtId="0" fontId="1" fillId="0" borderId="0" xfId="5" applyAlignment="1">
      <alignment horizontal="center" vertical="center"/>
    </xf>
    <xf numFmtId="0" fontId="24" fillId="0" borderId="18" xfId="5" applyFont="1" applyBorder="1" applyAlignment="1">
      <alignment horizontal="center" vertical="center" shrinkToFit="1"/>
    </xf>
    <xf numFmtId="0" fontId="24" fillId="0" borderId="17" xfId="5" applyFont="1" applyBorder="1" applyAlignment="1">
      <alignment horizontal="center" vertical="center" shrinkToFit="1"/>
    </xf>
    <xf numFmtId="0" fontId="24" fillId="0" borderId="19" xfId="5" applyFont="1" applyBorder="1" applyAlignment="1">
      <alignment horizontal="center" vertical="center" shrinkToFit="1"/>
    </xf>
    <xf numFmtId="0" fontId="24" fillId="0" borderId="50" xfId="5" applyFont="1" applyBorder="1" applyAlignment="1">
      <alignment horizontal="center" vertical="center" shrinkToFit="1"/>
    </xf>
    <xf numFmtId="0" fontId="24" fillId="0" borderId="51" xfId="5" applyFont="1" applyBorder="1" applyAlignment="1">
      <alignment horizontal="center" vertical="center" shrinkToFit="1"/>
    </xf>
    <xf numFmtId="0" fontId="9" fillId="0" borderId="25" xfId="5" applyFont="1" applyBorder="1" applyAlignment="1">
      <alignment horizontal="center" vertical="center"/>
    </xf>
    <xf numFmtId="0" fontId="9" fillId="0" borderId="27" xfId="5" applyFont="1" applyBorder="1" applyAlignment="1">
      <alignment horizontal="center" vertical="center"/>
    </xf>
    <xf numFmtId="0" fontId="9" fillId="0" borderId="26" xfId="5" applyFont="1" applyBorder="1" applyAlignment="1">
      <alignment horizontal="center" vertical="center"/>
    </xf>
    <xf numFmtId="0" fontId="9" fillId="0" borderId="28" xfId="5" applyFont="1" applyBorder="1" applyAlignment="1">
      <alignment horizontal="center" vertical="center"/>
    </xf>
    <xf numFmtId="0" fontId="21" fillId="0" borderId="0" xfId="5" applyFont="1" applyAlignment="1">
      <alignment horizontal="left" vertical="center" wrapText="1"/>
    </xf>
    <xf numFmtId="0" fontId="1" fillId="0" borderId="29" xfId="5" applyBorder="1" applyAlignment="1">
      <alignment horizontal="center" vertical="center"/>
    </xf>
    <xf numFmtId="0" fontId="1" fillId="0" borderId="30" xfId="5" applyBorder="1" applyAlignment="1">
      <alignment horizontal="center" vertical="center"/>
    </xf>
    <xf numFmtId="0" fontId="6" fillId="0" borderId="44" xfId="5" applyFont="1" applyBorder="1" applyAlignment="1">
      <alignment horizontal="left" vertical="center" wrapText="1"/>
    </xf>
    <xf numFmtId="0" fontId="6" fillId="0" borderId="21" xfId="5" applyFont="1" applyBorder="1" applyAlignment="1">
      <alignment horizontal="left" vertical="center" wrapText="1"/>
    </xf>
    <xf numFmtId="0" fontId="6" fillId="0" borderId="65" xfId="5" applyFont="1" applyBorder="1" applyAlignment="1">
      <alignment horizontal="left" vertical="center" wrapText="1"/>
    </xf>
    <xf numFmtId="0" fontId="6" fillId="0" borderId="50" xfId="5" applyFont="1" applyBorder="1" applyAlignment="1">
      <alignment horizontal="left" vertical="center" wrapText="1"/>
    </xf>
    <xf numFmtId="0" fontId="6" fillId="0" borderId="34" xfId="5" applyFont="1" applyBorder="1" applyAlignment="1">
      <alignment horizontal="left" vertical="center" wrapText="1"/>
    </xf>
    <xf numFmtId="0" fontId="6" fillId="0" borderId="66" xfId="5" applyFont="1" applyBorder="1" applyAlignment="1">
      <alignment horizontal="left" vertical="center" wrapText="1"/>
    </xf>
    <xf numFmtId="0" fontId="1" fillId="0" borderId="33" xfId="5" applyBorder="1" applyAlignment="1">
      <alignment horizontal="center" vertical="center"/>
    </xf>
    <xf numFmtId="0" fontId="1" fillId="0" borderId="34" xfId="5" applyBorder="1" applyAlignment="1">
      <alignment horizontal="center" vertical="center"/>
    </xf>
    <xf numFmtId="0" fontId="27" fillId="0" borderId="0" xfId="5" applyFont="1" applyAlignment="1">
      <alignment horizontal="right" vertical="center"/>
    </xf>
    <xf numFmtId="0" fontId="10" fillId="0" borderId="6" xfId="5" applyFont="1" applyBorder="1" applyAlignment="1">
      <alignment horizontal="center" vertical="center"/>
    </xf>
    <xf numFmtId="0" fontId="10" fillId="0" borderId="7" xfId="5" applyFont="1" applyBorder="1" applyAlignment="1">
      <alignment horizontal="center" vertical="center"/>
    </xf>
    <xf numFmtId="0" fontId="5" fillId="0" borderId="7" xfId="5" applyFont="1" applyBorder="1" applyAlignment="1">
      <alignment horizontal="center" vertical="center"/>
    </xf>
    <xf numFmtId="0" fontId="5" fillId="0" borderId="55" xfId="5" applyFont="1" applyBorder="1" applyAlignment="1">
      <alignment horizontal="center" vertical="center"/>
    </xf>
    <xf numFmtId="0" fontId="5" fillId="0" borderId="10" xfId="5" applyFont="1" applyBorder="1" applyAlignment="1">
      <alignment horizontal="center" vertical="center"/>
    </xf>
    <xf numFmtId="0" fontId="5" fillId="0" borderId="11" xfId="5" applyFont="1" applyBorder="1" applyAlignment="1">
      <alignment horizontal="center" vertical="center"/>
    </xf>
    <xf numFmtId="0" fontId="5" fillId="0" borderId="14" xfId="5" applyFont="1" applyBorder="1" applyAlignment="1">
      <alignment horizontal="center" vertical="center"/>
    </xf>
    <xf numFmtId="0" fontId="5" fillId="0" borderId="15" xfId="5" applyFont="1" applyBorder="1" applyAlignment="1">
      <alignment horizontal="center" vertical="center"/>
    </xf>
    <xf numFmtId="0" fontId="5" fillId="0" borderId="57" xfId="5" applyFont="1" applyBorder="1" applyAlignment="1">
      <alignment horizontal="center" vertical="center"/>
    </xf>
    <xf numFmtId="176" fontId="5" fillId="0" borderId="18" xfId="5" applyNumberFormat="1" applyFont="1" applyBorder="1" applyAlignment="1">
      <alignment horizontal="center" vertical="center"/>
    </xf>
    <xf numFmtId="176" fontId="5" fillId="0" borderId="19" xfId="5" applyNumberFormat="1" applyFont="1" applyBorder="1" applyAlignment="1">
      <alignment horizontal="center" vertical="center"/>
    </xf>
    <xf numFmtId="0" fontId="5" fillId="0" borderId="18" xfId="5" applyFont="1" applyBorder="1" applyAlignment="1">
      <alignment horizontal="center" vertical="center"/>
    </xf>
    <xf numFmtId="0" fontId="5" fillId="0" borderId="19" xfId="5" applyFont="1" applyBorder="1" applyAlignment="1">
      <alignment horizontal="center" vertical="center"/>
    </xf>
    <xf numFmtId="0" fontId="5" fillId="0" borderId="58" xfId="5" applyFont="1" applyBorder="1" applyAlignment="1">
      <alignment horizontal="center" vertical="center"/>
    </xf>
    <xf numFmtId="0" fontId="12" fillId="0" borderId="14" xfId="5" applyFont="1" applyBorder="1" applyAlignment="1">
      <alignment horizontal="center" vertical="center" wrapText="1"/>
    </xf>
    <xf numFmtId="0" fontId="12" fillId="0" borderId="13" xfId="5" applyFont="1" applyBorder="1" applyAlignment="1">
      <alignment horizontal="center" vertical="center" wrapText="1"/>
    </xf>
    <xf numFmtId="0" fontId="13" fillId="0" borderId="14" xfId="5" applyFont="1" applyBorder="1" applyAlignment="1">
      <alignment horizontal="center" vertical="center"/>
    </xf>
    <xf numFmtId="0" fontId="13" fillId="0" borderId="15" xfId="5" applyFont="1" applyBorder="1" applyAlignment="1">
      <alignment horizontal="center" vertical="center"/>
    </xf>
    <xf numFmtId="0" fontId="13" fillId="0" borderId="13" xfId="5" applyFont="1" applyBorder="1" applyAlignment="1">
      <alignment horizontal="center" vertical="center"/>
    </xf>
    <xf numFmtId="0" fontId="19" fillId="0" borderId="4" xfId="5" applyFont="1" applyBorder="1" applyAlignment="1">
      <alignment horizontal="center" vertical="center"/>
    </xf>
    <xf numFmtId="0" fontId="19" fillId="0" borderId="21" xfId="5" applyFont="1" applyBorder="1" applyAlignment="1">
      <alignment horizontal="center" vertical="center"/>
    </xf>
    <xf numFmtId="0" fontId="19" fillId="0" borderId="24" xfId="5" applyFont="1" applyBorder="1" applyAlignment="1">
      <alignment horizontal="center" vertical="center"/>
    </xf>
    <xf numFmtId="0" fontId="19" fillId="0" borderId="0" xfId="5" applyFont="1" applyAlignment="1">
      <alignment horizontal="center" vertical="center"/>
    </xf>
    <xf numFmtId="0" fontId="5" fillId="0" borderId="25" xfId="5" applyFont="1" applyBorder="1" applyAlignment="1">
      <alignment horizontal="center" vertical="center"/>
    </xf>
    <xf numFmtId="0" fontId="5" fillId="0" borderId="27" xfId="5" applyFont="1" applyBorder="1" applyAlignment="1">
      <alignment horizontal="center" vertical="center"/>
    </xf>
    <xf numFmtId="0" fontId="5" fillId="0" borderId="26" xfId="5" applyFont="1" applyBorder="1" applyAlignment="1">
      <alignment horizontal="center" vertical="center"/>
    </xf>
    <xf numFmtId="0" fontId="5" fillId="0" borderId="28" xfId="5" applyFont="1" applyBorder="1" applyAlignment="1">
      <alignment horizontal="center" vertical="center"/>
    </xf>
    <xf numFmtId="0" fontId="26" fillId="0" borderId="44" xfId="5" applyFont="1" applyBorder="1" applyAlignment="1">
      <alignment horizontal="left" vertical="center" shrinkToFit="1"/>
    </xf>
    <xf numFmtId="0" fontId="26" fillId="0" borderId="21" xfId="5" applyFont="1" applyBorder="1" applyAlignment="1">
      <alignment horizontal="left" vertical="center" shrinkToFit="1"/>
    </xf>
    <xf numFmtId="0" fontId="26" fillId="0" borderId="65" xfId="5" applyFont="1" applyBorder="1" applyAlignment="1">
      <alignment horizontal="left" vertical="center" shrinkToFit="1"/>
    </xf>
    <xf numFmtId="0" fontId="26" fillId="0" borderId="50" xfId="5" applyFont="1" applyBorder="1" applyAlignment="1">
      <alignment horizontal="left" vertical="center" shrinkToFit="1"/>
    </xf>
    <xf numFmtId="0" fontId="26" fillId="0" borderId="34" xfId="5" applyFont="1" applyBorder="1" applyAlignment="1">
      <alignment horizontal="left" vertical="center" shrinkToFit="1"/>
    </xf>
    <xf numFmtId="0" fontId="26" fillId="0" borderId="66" xfId="5" applyFont="1" applyBorder="1" applyAlignment="1">
      <alignment horizontal="left" vertical="center" shrinkToFit="1"/>
    </xf>
    <xf numFmtId="0" fontId="26" fillId="0" borderId="44" xfId="5" applyFont="1" applyBorder="1" applyAlignment="1">
      <alignment horizontal="left" vertical="center" wrapText="1"/>
    </xf>
    <xf numFmtId="0" fontId="26" fillId="0" borderId="21" xfId="5" applyFont="1" applyBorder="1" applyAlignment="1">
      <alignment horizontal="left" vertical="center" wrapText="1"/>
    </xf>
    <xf numFmtId="0" fontId="26" fillId="0" borderId="65" xfId="5" applyFont="1" applyBorder="1" applyAlignment="1">
      <alignment horizontal="left" vertical="center" wrapText="1"/>
    </xf>
    <xf numFmtId="0" fontId="26" fillId="0" borderId="50" xfId="5" applyFont="1" applyBorder="1" applyAlignment="1">
      <alignment horizontal="left" vertical="center" wrapText="1"/>
    </xf>
    <xf numFmtId="0" fontId="26" fillId="0" borderId="34" xfId="5" applyFont="1" applyBorder="1" applyAlignment="1">
      <alignment horizontal="left" vertical="center" wrapText="1"/>
    </xf>
    <xf numFmtId="0" fontId="26" fillId="0" borderId="66" xfId="5" applyFont="1" applyBorder="1" applyAlignment="1">
      <alignment horizontal="left" vertical="center" wrapText="1"/>
    </xf>
    <xf numFmtId="0" fontId="2" fillId="2" borderId="0" xfId="5" applyFont="1" applyFill="1" applyAlignment="1">
      <alignment horizontal="center" vertical="center"/>
    </xf>
    <xf numFmtId="0" fontId="18" fillId="0" borderId="4" xfId="5" applyFont="1" applyBorder="1" applyAlignment="1">
      <alignment horizontal="center" vertical="center"/>
    </xf>
    <xf numFmtId="0" fontId="18" fillId="0" borderId="21" xfId="5" applyFont="1" applyBorder="1" applyAlignment="1">
      <alignment horizontal="center" vertical="center"/>
    </xf>
    <xf numFmtId="0" fontId="18" fillId="0" borderId="24" xfId="5" applyFont="1" applyBorder="1" applyAlignment="1">
      <alignment horizontal="center" vertical="center"/>
    </xf>
    <xf numFmtId="0" fontId="18" fillId="0" borderId="0" xfId="5" applyFont="1" applyAlignment="1">
      <alignment horizontal="center" vertical="center"/>
    </xf>
    <xf numFmtId="0" fontId="10" fillId="0" borderId="44" xfId="5" applyFont="1" applyBorder="1" applyAlignment="1">
      <alignment horizontal="left" vertical="center" wrapText="1"/>
    </xf>
    <xf numFmtId="0" fontId="10" fillId="0" borderId="21" xfId="5" applyFont="1" applyBorder="1" applyAlignment="1">
      <alignment horizontal="left" vertical="center" wrapText="1"/>
    </xf>
    <xf numFmtId="0" fontId="10" fillId="0" borderId="65" xfId="5" applyFont="1" applyBorder="1" applyAlignment="1">
      <alignment horizontal="left" vertical="center" wrapText="1"/>
    </xf>
    <xf numFmtId="0" fontId="10" fillId="0" borderId="50" xfId="5" applyFont="1" applyBorder="1" applyAlignment="1">
      <alignment horizontal="left" vertical="center" wrapText="1"/>
    </xf>
    <xf numFmtId="0" fontId="10" fillId="0" borderId="34" xfId="5" applyFont="1" applyBorder="1" applyAlignment="1">
      <alignment horizontal="left" vertical="center" wrapText="1"/>
    </xf>
    <xf numFmtId="0" fontId="10" fillId="0" borderId="66" xfId="5" applyFont="1" applyBorder="1" applyAlignment="1">
      <alignment horizontal="left" vertical="center" wrapText="1"/>
    </xf>
  </cellXfs>
  <cellStyles count="14">
    <cellStyle name="Normal" xfId="0" builtinId="0"/>
    <cellStyle name="ハイパーリンク 2" xfId="1" xr:uid="{00000000-0005-0000-0000-000031000000}"/>
    <cellStyle name="ハイパーリンク 2 2" xfId="12" xr:uid="{BDAE8FFD-BE7E-43D1-8C60-D47F46FAFEEA}"/>
    <cellStyle name="ハイパーリンク 3" xfId="9" xr:uid="{07E46390-EE04-458C-AF78-F25269EADBB2}"/>
    <cellStyle name="桁区切り 2" xfId="2" xr:uid="{00000000-0005-0000-0000-000032000000}"/>
    <cellStyle name="桁区切り 2 2" xfId="13" xr:uid="{BFD3FB49-3E75-4D01-A1D8-D9B3B8F937D7}"/>
    <cellStyle name="通貨 2" xfId="3" xr:uid="{00000000-0005-0000-0000-000033000000}"/>
    <cellStyle name="通貨 2 2" xfId="11" xr:uid="{33187CE3-EFFE-46A2-8B62-55935529E9E5}"/>
    <cellStyle name="通貨 3" xfId="8" xr:uid="{D924047E-3CB7-4318-975D-76345DCAB899}"/>
    <cellStyle name="標準 2" xfId="4" xr:uid="{00000000-0005-0000-0000-000034000000}"/>
    <cellStyle name="標準 2 2" xfId="7" xr:uid="{090F19A0-D656-4E82-92B2-00B119084704}"/>
    <cellStyle name="標準 2 4" xfId="5" xr:uid="{00000000-0005-0000-0000-000035000000}"/>
    <cellStyle name="標準 7" xfId="6" xr:uid="{00000000-0005-0000-0000-000036000000}"/>
    <cellStyle name="標準 7 2" xfId="10" xr:uid="{3EB72DA1-3ACC-4A1A-9F44-DB1F2A2B8C4B}"/>
  </cellStyles>
  <dxfs count="11">
    <dxf>
      <fill>
        <patternFill patternType="solid">
          <bgColor theme="4" tint="0.79995117038483843"/>
        </patternFill>
      </fill>
    </dxf>
    <dxf>
      <fill>
        <patternFill patternType="solid">
          <bgColor theme="4" tint="0.79995117038483843"/>
        </patternFill>
      </fill>
    </dxf>
    <dxf>
      <fill>
        <patternFill patternType="solid">
          <bgColor theme="4" tint="0.79995117038483843"/>
        </patternFill>
      </fill>
    </dxf>
    <dxf>
      <fill>
        <patternFill patternType="solid">
          <bgColor theme="4" tint="0.79995117038483843"/>
        </patternFill>
      </fill>
    </dxf>
    <dxf>
      <fill>
        <patternFill patternType="solid">
          <bgColor theme="4" tint="0.79995117038483843"/>
        </patternFill>
      </fill>
    </dxf>
    <dxf>
      <fill>
        <patternFill patternType="solid">
          <bgColor theme="4" tint="0.79995117038483843"/>
        </patternFill>
      </fill>
    </dxf>
    <dxf>
      <fill>
        <patternFill patternType="solid">
          <bgColor theme="4" tint="0.79995117038483843"/>
        </patternFill>
      </fill>
    </dxf>
    <dxf>
      <fill>
        <patternFill patternType="solid">
          <bgColor theme="4" tint="0.79995117038483843"/>
        </patternFill>
      </fill>
    </dxf>
    <dxf>
      <fill>
        <patternFill patternType="solid">
          <bgColor theme="4" tint="0.79995117038483843"/>
        </patternFill>
      </fill>
    </dxf>
    <dxf>
      <fill>
        <patternFill patternType="solid">
          <bgColor theme="4" tint="0.79995117038483843"/>
        </patternFill>
      </fill>
    </dxf>
    <dxf>
      <fill>
        <patternFill patternType="solid">
          <bgColor theme="4" tint="0.79995117038483843"/>
        </patternFill>
      </fill>
    </dxf>
  </dxfs>
  <tableStyles count="1" defaultTableStyle="TableStyleMedium9" defaultPivotStyle="PivotStyleLight16">
    <tableStyle name="Invisible" pivot="0" table="0" count="0" xr9:uid="{207D46B4-EA04-43BC-A82A-F3E528A96665}"/>
  </tableStyles>
  <colors>
    <mruColors>
      <color rgb="FF7F9698"/>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fmlaLink="E36" noThreeD="1"/>
</file>

<file path=xl/ctrlProps/ctrlProp5.xml><?xml version="1.0" encoding="utf-8"?>
<formControlPr xmlns="http://schemas.microsoft.com/office/spreadsheetml/2009/9/main" objectType="CheckBox" fmlaLink="G36"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361950</xdr:colOff>
          <xdr:row>47</xdr:row>
          <xdr:rowOff>257175</xdr:rowOff>
        </xdr:from>
        <xdr:to>
          <xdr:col>0</xdr:col>
          <xdr:colOff>609600</xdr:colOff>
          <xdr:row>49</xdr:row>
          <xdr:rowOff>9525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48</xdr:row>
          <xdr:rowOff>228600</xdr:rowOff>
        </xdr:from>
        <xdr:to>
          <xdr:col>0</xdr:col>
          <xdr:colOff>609600</xdr:colOff>
          <xdr:row>50</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49</xdr:row>
          <xdr:rowOff>228600</xdr:rowOff>
        </xdr:from>
        <xdr:to>
          <xdr:col>0</xdr:col>
          <xdr:colOff>609600</xdr:colOff>
          <xdr:row>51</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9525</xdr:rowOff>
        </xdr:from>
        <xdr:to>
          <xdr:col>5</xdr:col>
          <xdr:colOff>57150</xdr:colOff>
          <xdr:row>36</xdr:row>
          <xdr:rowOff>9525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35</xdr:row>
          <xdr:rowOff>19050</xdr:rowOff>
        </xdr:from>
        <xdr:to>
          <xdr:col>7</xdr:col>
          <xdr:colOff>19050</xdr:colOff>
          <xdr:row>36</xdr:row>
          <xdr:rowOff>19050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150160</xdr:colOff>
      <xdr:row>48</xdr:row>
      <xdr:rowOff>53340</xdr:rowOff>
    </xdr:from>
    <xdr:to>
      <xdr:col>5</xdr:col>
      <xdr:colOff>320040</xdr:colOff>
      <xdr:row>49</xdr:row>
      <xdr:rowOff>175260</xdr:rowOff>
    </xdr:to>
    <xdr:sp macro="" textlink="">
      <xdr:nvSpPr>
        <xdr:cNvPr id="2" name="矢印: 上 1">
          <a:extLst>
            <a:ext uri="{FF2B5EF4-FFF2-40B4-BE49-F238E27FC236}">
              <a16:creationId xmlns:a16="http://schemas.microsoft.com/office/drawing/2014/main" id="{00000000-0008-0000-0300-000002000000}"/>
            </a:ext>
          </a:extLst>
        </xdr:cNvPr>
        <xdr:cNvSpPr/>
      </xdr:nvSpPr>
      <xdr:spPr>
        <a:xfrm>
          <a:off x="2481580" y="9509760"/>
          <a:ext cx="170180" cy="314325"/>
        </a:xfrm>
        <a:prstGeom prst="upArrow">
          <a:avLst>
            <a:gd name="adj1" fmla="val 39130"/>
            <a:gd name="adj2" fmla="val 50000"/>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0</xdr:col>
      <xdr:colOff>167639</xdr:colOff>
      <xdr:row>21</xdr:row>
      <xdr:rowOff>54236</xdr:rowOff>
    </xdr:from>
    <xdr:to>
      <xdr:col>0</xdr:col>
      <xdr:colOff>333486</xdr:colOff>
      <xdr:row>22</xdr:row>
      <xdr:rowOff>182880</xdr:rowOff>
    </xdr:to>
    <xdr:sp macro="" textlink="">
      <xdr:nvSpPr>
        <xdr:cNvPr id="3" name="矢印: 上 2">
          <a:extLst>
            <a:ext uri="{FF2B5EF4-FFF2-40B4-BE49-F238E27FC236}">
              <a16:creationId xmlns:a16="http://schemas.microsoft.com/office/drawing/2014/main" id="{00000000-0008-0000-0300-000003000000}"/>
            </a:ext>
          </a:extLst>
        </xdr:cNvPr>
        <xdr:cNvSpPr/>
      </xdr:nvSpPr>
      <xdr:spPr>
        <a:xfrm rot="10800000">
          <a:off x="167005" y="5100320"/>
          <a:ext cx="166370" cy="321310"/>
        </a:xfrm>
        <a:prstGeom prst="upArrow">
          <a:avLst>
            <a:gd name="adj1" fmla="val 39130"/>
            <a:gd name="adj2" fmla="val 50000"/>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150160</xdr:colOff>
      <xdr:row>48</xdr:row>
      <xdr:rowOff>53340</xdr:rowOff>
    </xdr:from>
    <xdr:to>
      <xdr:col>9</xdr:col>
      <xdr:colOff>320040</xdr:colOff>
      <xdr:row>49</xdr:row>
      <xdr:rowOff>175260</xdr:rowOff>
    </xdr:to>
    <xdr:sp macro="" textlink="">
      <xdr:nvSpPr>
        <xdr:cNvPr id="2" name="矢印: 上 1">
          <a:extLst>
            <a:ext uri="{FF2B5EF4-FFF2-40B4-BE49-F238E27FC236}">
              <a16:creationId xmlns:a16="http://schemas.microsoft.com/office/drawing/2014/main" id="{00000000-0008-0000-0400-000002000000}"/>
            </a:ext>
          </a:extLst>
        </xdr:cNvPr>
        <xdr:cNvSpPr/>
      </xdr:nvSpPr>
      <xdr:spPr>
        <a:xfrm>
          <a:off x="4950460" y="9509760"/>
          <a:ext cx="170180" cy="314325"/>
        </a:xfrm>
        <a:prstGeom prst="upArrow">
          <a:avLst>
            <a:gd name="adj1" fmla="val 39130"/>
            <a:gd name="adj2" fmla="val 50000"/>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4</xdr:col>
      <xdr:colOff>167639</xdr:colOff>
      <xdr:row>21</xdr:row>
      <xdr:rowOff>54236</xdr:rowOff>
    </xdr:from>
    <xdr:to>
      <xdr:col>4</xdr:col>
      <xdr:colOff>333486</xdr:colOff>
      <xdr:row>22</xdr:row>
      <xdr:rowOff>182880</xdr:rowOff>
    </xdr:to>
    <xdr:sp macro="" textlink="">
      <xdr:nvSpPr>
        <xdr:cNvPr id="3" name="矢印: 上 2">
          <a:extLst>
            <a:ext uri="{FF2B5EF4-FFF2-40B4-BE49-F238E27FC236}">
              <a16:creationId xmlns:a16="http://schemas.microsoft.com/office/drawing/2014/main" id="{00000000-0008-0000-0400-000003000000}"/>
            </a:ext>
          </a:extLst>
        </xdr:cNvPr>
        <xdr:cNvSpPr/>
      </xdr:nvSpPr>
      <xdr:spPr>
        <a:xfrm rot="10800000">
          <a:off x="2635885" y="5100320"/>
          <a:ext cx="166370" cy="321310"/>
        </a:xfrm>
        <a:prstGeom prst="upArrow">
          <a:avLst>
            <a:gd name="adj1" fmla="val 39130"/>
            <a:gd name="adj2" fmla="val 50000"/>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0</xdr:col>
      <xdr:colOff>68580</xdr:colOff>
      <xdr:row>15</xdr:row>
      <xdr:rowOff>83820</xdr:rowOff>
    </xdr:from>
    <xdr:to>
      <xdr:col>3</xdr:col>
      <xdr:colOff>327660</xdr:colOff>
      <xdr:row>17</xdr:row>
      <xdr:rowOff>251460</xdr:rowOff>
    </xdr:to>
    <xdr:sp macro="" textlink="">
      <xdr:nvSpPr>
        <xdr:cNvPr id="4" name="吹き出し: 角を丸めた四角形 3">
          <a:extLst>
            <a:ext uri="{FF2B5EF4-FFF2-40B4-BE49-F238E27FC236}">
              <a16:creationId xmlns:a16="http://schemas.microsoft.com/office/drawing/2014/main" id="{00000000-0008-0000-0400-000004000000}"/>
            </a:ext>
          </a:extLst>
        </xdr:cNvPr>
        <xdr:cNvSpPr/>
      </xdr:nvSpPr>
      <xdr:spPr>
        <a:xfrm>
          <a:off x="68580" y="2849880"/>
          <a:ext cx="2110740" cy="647700"/>
        </a:xfrm>
        <a:prstGeom prst="wedgeRoundRectCallout">
          <a:avLst>
            <a:gd name="adj1" fmla="val 72850"/>
            <a:gd name="adj2" fmla="val 69880"/>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1100">
              <a:solidFill>
                <a:srgbClr val="FF0000"/>
              </a:solidFill>
            </a:rPr>
            <a:t>アレルギーに〇を必ずつけてください。</a:t>
          </a:r>
        </a:p>
      </xdr:txBody>
    </xdr:sp>
    <xdr:clientData/>
  </xdr:twoCellAnchor>
  <xdr:twoCellAnchor>
    <xdr:from>
      <xdr:col>0</xdr:col>
      <xdr:colOff>7620</xdr:colOff>
      <xdr:row>19</xdr:row>
      <xdr:rowOff>160020</xdr:rowOff>
    </xdr:from>
    <xdr:to>
      <xdr:col>3</xdr:col>
      <xdr:colOff>342900</xdr:colOff>
      <xdr:row>25</xdr:row>
      <xdr:rowOff>38100</xdr:rowOff>
    </xdr:to>
    <xdr:sp macro="" textlink="">
      <xdr:nvSpPr>
        <xdr:cNvPr id="5" name="吹き出し: 角を丸めた四角形 4">
          <a:extLst>
            <a:ext uri="{FF2B5EF4-FFF2-40B4-BE49-F238E27FC236}">
              <a16:creationId xmlns:a16="http://schemas.microsoft.com/office/drawing/2014/main" id="{00000000-0008-0000-0400-000005000000}"/>
            </a:ext>
          </a:extLst>
        </xdr:cNvPr>
        <xdr:cNvSpPr/>
      </xdr:nvSpPr>
      <xdr:spPr>
        <a:xfrm>
          <a:off x="7620" y="4029075"/>
          <a:ext cx="2186940" cy="1832610"/>
        </a:xfrm>
        <a:prstGeom prst="wedgeRoundRectCallout">
          <a:avLst>
            <a:gd name="adj1" fmla="val 71186"/>
            <a:gd name="adj2" fmla="val 41403"/>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1100">
              <a:solidFill>
                <a:srgbClr val="FF0000"/>
              </a:solidFill>
            </a:rPr>
            <a:t>アレルギー品目の中から除去が必要なものを</a:t>
          </a:r>
          <a:r>
            <a:rPr kumimoji="1" lang="en-US" altLang="ja-JP" sz="1100">
              <a:solidFill>
                <a:srgbClr val="FF0000"/>
              </a:solidFill>
            </a:rPr>
            <a:t>【</a:t>
          </a:r>
          <a:r>
            <a:rPr kumimoji="1" lang="ja-JP" altLang="en-US" sz="1100">
              <a:solidFill>
                <a:srgbClr val="FF0000"/>
              </a:solidFill>
            </a:rPr>
            <a:t>除去食物</a:t>
          </a:r>
          <a:r>
            <a:rPr kumimoji="1" lang="en-US" altLang="ja-JP" sz="1100">
              <a:solidFill>
                <a:srgbClr val="FF0000"/>
              </a:solidFill>
            </a:rPr>
            <a:t>】</a:t>
          </a:r>
          <a:r>
            <a:rPr kumimoji="1" lang="ja-JP" altLang="en-US" sz="1100">
              <a:solidFill>
                <a:srgbClr val="FF0000"/>
              </a:solidFill>
            </a:rPr>
            <a:t>にご記入ください。</a:t>
          </a:r>
          <a:endParaRPr kumimoji="1" lang="en-US" altLang="ja-JP" sz="1100">
            <a:solidFill>
              <a:srgbClr val="FF0000"/>
            </a:solidFill>
          </a:endParaRPr>
        </a:p>
        <a:p>
          <a:pPr algn="l"/>
          <a:r>
            <a:rPr kumimoji="1" lang="en-US" altLang="ja-JP" sz="1100">
              <a:solidFill>
                <a:srgbClr val="FF0000"/>
              </a:solidFill>
            </a:rPr>
            <a:t>※</a:t>
          </a:r>
          <a:r>
            <a:rPr kumimoji="1" lang="ja-JP" altLang="en-US" sz="1100" u="sng">
              <a:solidFill>
                <a:srgbClr val="FF0000"/>
              </a:solidFill>
            </a:rPr>
            <a:t>２８品目以外</a:t>
          </a:r>
          <a:r>
            <a:rPr kumimoji="1" lang="ja-JP" altLang="en-US" sz="1100">
              <a:solidFill>
                <a:srgbClr val="FF0000"/>
              </a:solidFill>
            </a:rPr>
            <a:t>は記入されても対応いたしません。</a:t>
          </a:r>
          <a:endParaRPr kumimoji="1" lang="en-US" altLang="ja-JP" sz="1100">
            <a:solidFill>
              <a:srgbClr val="FF0000"/>
            </a:solidFill>
          </a:endParaRPr>
        </a:p>
        <a:p>
          <a:pPr algn="l"/>
          <a:r>
            <a:rPr kumimoji="1" lang="ja-JP" altLang="en-US" sz="1100">
              <a:solidFill>
                <a:srgbClr val="FF0000"/>
              </a:solidFill>
            </a:rPr>
            <a:t>予めご了承ください。</a:t>
          </a:r>
        </a:p>
      </xdr:txBody>
    </xdr:sp>
    <xdr:clientData/>
  </xdr:twoCellAnchor>
  <xdr:twoCellAnchor>
    <xdr:from>
      <xdr:col>0</xdr:col>
      <xdr:colOff>0</xdr:colOff>
      <xdr:row>40</xdr:row>
      <xdr:rowOff>114300</xdr:rowOff>
    </xdr:from>
    <xdr:to>
      <xdr:col>3</xdr:col>
      <xdr:colOff>259080</xdr:colOff>
      <xdr:row>47</xdr:row>
      <xdr:rowOff>99060</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a:xfrm>
          <a:off x="0" y="8214360"/>
          <a:ext cx="2110740" cy="1171575"/>
        </a:xfrm>
        <a:prstGeom prst="wedgeRoundRectCallout">
          <a:avLst>
            <a:gd name="adj1" fmla="val 99439"/>
            <a:gd name="adj2" fmla="val 45351"/>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1100">
              <a:solidFill>
                <a:srgbClr val="FF0000"/>
              </a:solidFill>
            </a:rPr>
            <a:t>対応については下の部分を参考にどのような対応方法が良いか希望を○つけてください。</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23</xdr:col>
      <xdr:colOff>274320</xdr:colOff>
      <xdr:row>8</xdr:row>
      <xdr:rowOff>137160</xdr:rowOff>
    </xdr:from>
    <xdr:to>
      <xdr:col>26</xdr:col>
      <xdr:colOff>22860</xdr:colOff>
      <xdr:row>13</xdr:row>
      <xdr:rowOff>121920</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a:xfrm>
          <a:off x="9494520" y="1569720"/>
          <a:ext cx="1600200" cy="895350"/>
        </a:xfrm>
        <a:prstGeom prst="wedgeRoundRectCallout">
          <a:avLst>
            <a:gd name="adj1" fmla="val -71251"/>
            <a:gd name="adj2" fmla="val 44200"/>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1100">
              <a:solidFill>
                <a:srgbClr val="FF0000"/>
              </a:solidFill>
            </a:rPr>
            <a:t>電話番号は必ず連絡が繋がる番号にしてください。</a:t>
          </a:r>
        </a:p>
      </xdr:txBody>
    </xdr:sp>
    <xdr:clientData/>
  </xdr:twoCellAnchor>
  <xdr:twoCellAnchor>
    <xdr:from>
      <xdr:col>23</xdr:col>
      <xdr:colOff>289560</xdr:colOff>
      <xdr:row>15</xdr:row>
      <xdr:rowOff>114301</xdr:rowOff>
    </xdr:from>
    <xdr:to>
      <xdr:col>27</xdr:col>
      <xdr:colOff>312419</xdr:colOff>
      <xdr:row>17</xdr:row>
      <xdr:rowOff>259080</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a:xfrm>
          <a:off x="9509760" y="2880360"/>
          <a:ext cx="2491105" cy="624840"/>
        </a:xfrm>
        <a:prstGeom prst="wedgeRoundRectCallout">
          <a:avLst>
            <a:gd name="adj1" fmla="val -183979"/>
            <a:gd name="adj2" fmla="val 64393"/>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1100">
              <a:solidFill>
                <a:srgbClr val="002060"/>
              </a:solidFill>
            </a:rPr>
            <a:t>対応に応じた別途料金を頂きます。</a:t>
          </a:r>
          <a:endParaRPr kumimoji="1" lang="en-US" altLang="ja-JP" sz="1100">
            <a:solidFill>
              <a:srgbClr val="002060"/>
            </a:solidFill>
          </a:endParaRPr>
        </a:p>
        <a:p>
          <a:pPr algn="l"/>
          <a:r>
            <a:rPr kumimoji="1" lang="ja-JP" altLang="en-US" sz="1100">
              <a:solidFill>
                <a:srgbClr val="002060"/>
              </a:solidFill>
            </a:rPr>
            <a:t>必ず〇をつけてください。</a:t>
          </a:r>
        </a:p>
      </xdr:txBody>
    </xdr:sp>
    <xdr:clientData/>
  </xdr:twoCellAnchor>
  <xdr:twoCellAnchor>
    <xdr:from>
      <xdr:col>24</xdr:col>
      <xdr:colOff>30480</xdr:colOff>
      <xdr:row>30</xdr:row>
      <xdr:rowOff>15241</xdr:rowOff>
    </xdr:from>
    <xdr:to>
      <xdr:col>27</xdr:col>
      <xdr:colOff>541020</xdr:colOff>
      <xdr:row>40</xdr:row>
      <xdr:rowOff>129541</xdr:rowOff>
    </xdr:to>
    <xdr:sp macro="" textlink="">
      <xdr:nvSpPr>
        <xdr:cNvPr id="9" name="吹き出し: 角を丸めた四角形 8">
          <a:extLst>
            <a:ext uri="{FF2B5EF4-FFF2-40B4-BE49-F238E27FC236}">
              <a16:creationId xmlns:a16="http://schemas.microsoft.com/office/drawing/2014/main" id="{00000000-0008-0000-0400-000009000000}"/>
            </a:ext>
          </a:extLst>
        </xdr:cNvPr>
        <xdr:cNvSpPr/>
      </xdr:nvSpPr>
      <xdr:spPr>
        <a:xfrm>
          <a:off x="9867900" y="6496050"/>
          <a:ext cx="2362200" cy="1733550"/>
        </a:xfrm>
        <a:prstGeom prst="wedgeRoundRectCallout">
          <a:avLst>
            <a:gd name="adj1" fmla="val -106727"/>
            <a:gd name="adj2" fmla="val -1993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1100">
              <a:solidFill>
                <a:srgbClr val="FF0000"/>
              </a:solidFill>
            </a:rPr>
            <a:t>食べられるものには可</a:t>
          </a:r>
          <a:endParaRPr kumimoji="1" lang="en-US" altLang="ja-JP" sz="1100">
            <a:solidFill>
              <a:srgbClr val="FF0000"/>
            </a:solidFill>
          </a:endParaRPr>
        </a:p>
        <a:p>
          <a:pPr algn="l"/>
          <a:r>
            <a:rPr kumimoji="1" lang="ja-JP" altLang="en-US" sz="1100">
              <a:solidFill>
                <a:srgbClr val="FF0000"/>
              </a:solidFill>
            </a:rPr>
            <a:t>食べられないものには不可に</a:t>
          </a:r>
          <a:endParaRPr kumimoji="1" lang="en-US" altLang="ja-JP" sz="1100">
            <a:solidFill>
              <a:srgbClr val="FF0000"/>
            </a:solidFill>
          </a:endParaRPr>
        </a:p>
        <a:p>
          <a:pPr algn="l"/>
          <a:r>
            <a:rPr kumimoji="1" lang="ja-JP" altLang="en-US" sz="1100">
              <a:solidFill>
                <a:srgbClr val="FF0000"/>
              </a:solidFill>
            </a:rPr>
            <a:t>○つけて下さい。</a:t>
          </a:r>
          <a:endParaRPr kumimoji="1" lang="en-US" altLang="ja-JP" sz="1100">
            <a:solidFill>
              <a:srgbClr val="FF0000"/>
            </a:solidFill>
          </a:endParaRPr>
        </a:p>
        <a:p>
          <a:pPr algn="l"/>
          <a:r>
            <a:rPr kumimoji="1" lang="ja-JP" altLang="en-US" sz="1100">
              <a:solidFill>
                <a:srgbClr val="FF0000"/>
              </a:solidFill>
            </a:rPr>
            <a:t>下の空欄に記入する場合はこの項目を見本にどの程度まで喫食可能かご記入ください。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48"/>
  <sheetViews>
    <sheetView tabSelected="1" view="pageBreakPreview" zoomScale="75" zoomScaleNormal="75" workbookViewId="0">
      <selection activeCell="D11" sqref="D11"/>
    </sheetView>
  </sheetViews>
  <sheetFormatPr defaultColWidth="9" defaultRowHeight="13.5"/>
  <cols>
    <col min="1" max="1" width="1" customWidth="1"/>
    <col min="2" max="2" width="6.75" customWidth="1"/>
    <col min="3" max="3" width="12.75" customWidth="1"/>
    <col min="4" max="5" width="30.75" customWidth="1"/>
    <col min="6" max="16" width="15.75" customWidth="1"/>
    <col min="17" max="17" width="0.875" customWidth="1"/>
  </cols>
  <sheetData>
    <row r="1" spans="2:16" ht="4.9000000000000004" customHeight="1"/>
    <row r="2" spans="2:16" ht="23.45" customHeight="1">
      <c r="B2" s="327" t="s">
        <v>0</v>
      </c>
      <c r="C2" s="327"/>
      <c r="D2" s="327"/>
      <c r="E2" s="327"/>
      <c r="F2" s="327"/>
      <c r="G2" s="327"/>
      <c r="H2" s="327"/>
      <c r="I2" s="327"/>
      <c r="J2" s="327"/>
      <c r="K2" s="327"/>
      <c r="L2" s="327"/>
      <c r="M2" s="327"/>
      <c r="N2" s="327"/>
      <c r="O2" s="323" t="s">
        <v>1</v>
      </c>
      <c r="P2" s="325"/>
    </row>
    <row r="3" spans="2:16" ht="23.45" customHeight="1">
      <c r="B3" s="327"/>
      <c r="C3" s="327"/>
      <c r="D3" s="327"/>
      <c r="E3" s="327"/>
      <c r="F3" s="327"/>
      <c r="G3" s="327"/>
      <c r="H3" s="327"/>
      <c r="I3" s="327"/>
      <c r="J3" s="327"/>
      <c r="K3" s="327"/>
      <c r="L3" s="327"/>
      <c r="M3" s="327"/>
      <c r="N3" s="327"/>
      <c r="O3" s="324"/>
      <c r="P3" s="326"/>
    </row>
    <row r="4" spans="2:16" ht="24" customHeight="1">
      <c r="B4" s="328"/>
      <c r="C4" s="328"/>
      <c r="D4" s="328"/>
      <c r="E4" s="328"/>
      <c r="F4" s="328"/>
      <c r="G4" s="328"/>
      <c r="H4" s="328"/>
      <c r="I4" s="328"/>
      <c r="J4" s="328"/>
      <c r="K4" s="328"/>
      <c r="L4" s="328"/>
      <c r="M4" s="328"/>
      <c r="N4" s="328"/>
      <c r="O4" s="114"/>
    </row>
    <row r="5" spans="2:16" s="52" customFormat="1" ht="27.95" customHeight="1">
      <c r="B5" s="322" t="s">
        <v>2</v>
      </c>
      <c r="C5" s="329"/>
      <c r="D5" s="54" t="s">
        <v>3</v>
      </c>
      <c r="E5" s="240"/>
      <c r="F5" s="240"/>
      <c r="G5" s="241"/>
      <c r="H5" s="242" t="s">
        <v>4</v>
      </c>
      <c r="I5" s="243"/>
      <c r="J5" s="244"/>
      <c r="K5" s="244"/>
      <c r="L5" s="244"/>
      <c r="M5" s="245"/>
      <c r="N5" s="246" t="s">
        <v>5</v>
      </c>
      <c r="O5" s="247"/>
    </row>
    <row r="6" spans="2:16" s="52" customFormat="1" ht="27.95" customHeight="1">
      <c r="B6" s="330"/>
      <c r="C6" s="329"/>
      <c r="D6" s="55" t="s">
        <v>6</v>
      </c>
      <c r="E6" s="248"/>
      <c r="F6" s="248"/>
      <c r="G6" s="249"/>
      <c r="H6" s="250" t="s">
        <v>7</v>
      </c>
      <c r="I6" s="251"/>
      <c r="J6" s="252"/>
      <c r="K6" s="252"/>
      <c r="L6" s="252"/>
      <c r="M6" s="253"/>
      <c r="N6" s="331"/>
      <c r="O6" s="253"/>
    </row>
    <row r="7" spans="2:16" s="52" customFormat="1" ht="27.75" customHeight="1">
      <c r="B7" s="330"/>
      <c r="C7" s="329"/>
      <c r="D7" s="56" t="s">
        <v>8</v>
      </c>
      <c r="E7" s="254"/>
      <c r="F7" s="254"/>
      <c r="G7" s="254"/>
      <c r="H7" s="250" t="s">
        <v>9</v>
      </c>
      <c r="I7" s="251"/>
      <c r="J7" s="252"/>
      <c r="K7" s="252"/>
      <c r="L7" s="252"/>
      <c r="M7" s="253"/>
      <c r="N7" s="332"/>
      <c r="O7" s="333"/>
    </row>
    <row r="8" spans="2:16" s="52" customFormat="1" ht="27.95" customHeight="1">
      <c r="B8" s="334" t="s">
        <v>10</v>
      </c>
      <c r="C8" s="335"/>
      <c r="D8" s="57" t="s">
        <v>11</v>
      </c>
      <c r="E8" s="255"/>
      <c r="F8" s="255"/>
      <c r="G8" s="255"/>
      <c r="H8" s="256" t="s">
        <v>12</v>
      </c>
      <c r="I8" s="257"/>
      <c r="J8" s="258"/>
      <c r="K8" s="258"/>
      <c r="L8" s="258"/>
      <c r="M8" s="259"/>
      <c r="N8" s="332"/>
      <c r="O8" s="333"/>
    </row>
    <row r="9" spans="2:16" s="52" customFormat="1" ht="27.95" customHeight="1">
      <c r="B9" s="330"/>
      <c r="C9" s="329"/>
      <c r="D9" s="58" t="s">
        <v>13</v>
      </c>
      <c r="E9" s="260"/>
      <c r="F9" s="260"/>
      <c r="G9" s="260"/>
      <c r="H9" s="260"/>
      <c r="I9" s="260"/>
      <c r="J9" s="260"/>
      <c r="K9" s="260"/>
      <c r="L9" s="260"/>
      <c r="M9" s="261"/>
      <c r="N9" s="332"/>
      <c r="O9" s="333"/>
    </row>
    <row r="10" spans="2:16" s="52" customFormat="1" ht="27.95" customHeight="1">
      <c r="B10" s="336"/>
      <c r="C10" s="337"/>
      <c r="D10" s="59" t="s">
        <v>8</v>
      </c>
      <c r="E10" s="262"/>
      <c r="F10" s="262"/>
      <c r="G10" s="262"/>
      <c r="H10" s="263" t="s">
        <v>9</v>
      </c>
      <c r="I10" s="264"/>
      <c r="J10" s="265"/>
      <c r="K10" s="265"/>
      <c r="L10" s="265"/>
      <c r="M10" s="266"/>
      <c r="N10" s="332"/>
      <c r="O10" s="333"/>
    </row>
    <row r="11" spans="2:16" ht="30" customHeight="1">
      <c r="N11" s="267" t="s">
        <v>14</v>
      </c>
      <c r="O11" s="267"/>
    </row>
    <row r="12" spans="2:16" ht="31.5" customHeight="1">
      <c r="B12" s="268" t="s">
        <v>15</v>
      </c>
      <c r="C12" s="268"/>
      <c r="D12" s="268"/>
      <c r="E12" s="268"/>
      <c r="F12" s="268"/>
      <c r="G12" s="268"/>
      <c r="H12" s="268"/>
      <c r="I12" s="268"/>
      <c r="J12" s="268"/>
      <c r="K12" s="268"/>
      <c r="L12" s="268"/>
      <c r="M12" s="268"/>
      <c r="N12" s="268"/>
      <c r="O12" s="268"/>
    </row>
    <row r="13" spans="2:16" s="53" customFormat="1" ht="49.9" customHeight="1">
      <c r="B13" s="60" t="s">
        <v>16</v>
      </c>
      <c r="C13" s="61" t="s">
        <v>17</v>
      </c>
      <c r="D13" s="62" t="s">
        <v>11</v>
      </c>
      <c r="E13" s="63" t="s">
        <v>18</v>
      </c>
      <c r="F13" s="64" t="s">
        <v>19</v>
      </c>
      <c r="G13" s="65" t="s">
        <v>20</v>
      </c>
      <c r="H13" s="66" t="s">
        <v>21</v>
      </c>
      <c r="I13" s="65" t="s">
        <v>22</v>
      </c>
      <c r="J13" s="65" t="s">
        <v>23</v>
      </c>
      <c r="K13" s="65" t="s">
        <v>24</v>
      </c>
      <c r="L13" s="269" t="s">
        <v>25</v>
      </c>
      <c r="M13" s="269"/>
      <c r="N13" s="269"/>
      <c r="O13" s="270" t="s">
        <v>26</v>
      </c>
      <c r="P13" s="271"/>
    </row>
    <row r="14" spans="2:16" ht="30" customHeight="1">
      <c r="B14" s="272" t="s">
        <v>27</v>
      </c>
      <c r="C14" s="273"/>
      <c r="D14" s="67"/>
      <c r="E14" s="68"/>
      <c r="F14" s="69"/>
      <c r="G14" s="70"/>
      <c r="H14" s="70"/>
      <c r="I14" s="115"/>
      <c r="J14" s="115"/>
      <c r="K14" s="115"/>
      <c r="L14" s="274"/>
      <c r="M14" s="275"/>
      <c r="N14" s="276"/>
      <c r="O14" s="277"/>
      <c r="P14" s="278"/>
    </row>
    <row r="15" spans="2:16" ht="30" customHeight="1">
      <c r="B15" s="279" t="s">
        <v>28</v>
      </c>
      <c r="C15" s="280"/>
      <c r="D15" s="71"/>
      <c r="E15" s="72"/>
      <c r="F15" s="73"/>
      <c r="G15" s="74"/>
      <c r="H15" s="74"/>
      <c r="I15" s="77"/>
      <c r="J15" s="77"/>
      <c r="K15" s="77"/>
      <c r="L15" s="281"/>
      <c r="M15" s="281"/>
      <c r="N15" s="281"/>
      <c r="O15" s="282"/>
      <c r="P15" s="283"/>
    </row>
    <row r="16" spans="2:16" ht="30" customHeight="1">
      <c r="B16" s="75">
        <v>1</v>
      </c>
      <c r="C16" s="76" t="s">
        <v>29</v>
      </c>
      <c r="D16" s="71"/>
      <c r="E16" s="72"/>
      <c r="F16" s="73"/>
      <c r="G16" s="74"/>
      <c r="H16" s="77"/>
      <c r="I16" s="116"/>
      <c r="J16" s="117"/>
      <c r="K16" s="118"/>
      <c r="L16" s="284"/>
      <c r="M16" s="284"/>
      <c r="N16" s="284"/>
      <c r="O16" s="338" t="s">
        <v>30</v>
      </c>
      <c r="P16" s="339"/>
    </row>
    <row r="17" spans="2:17" ht="30" customHeight="1">
      <c r="B17" s="75">
        <v>2</v>
      </c>
      <c r="C17" s="76" t="s">
        <v>29</v>
      </c>
      <c r="D17" s="71"/>
      <c r="E17" s="72"/>
      <c r="F17" s="73"/>
      <c r="G17" s="74"/>
      <c r="H17" s="77"/>
      <c r="I17" s="116"/>
      <c r="J17" s="117"/>
      <c r="K17" s="118"/>
      <c r="L17" s="284"/>
      <c r="M17" s="284"/>
      <c r="N17" s="284"/>
      <c r="O17" s="340"/>
      <c r="P17" s="341"/>
    </row>
    <row r="18" spans="2:17" ht="30" customHeight="1">
      <c r="B18" s="75">
        <v>3</v>
      </c>
      <c r="C18" s="76" t="s">
        <v>29</v>
      </c>
      <c r="D18" s="71"/>
      <c r="E18" s="72"/>
      <c r="F18" s="73"/>
      <c r="G18" s="74"/>
      <c r="H18" s="77"/>
      <c r="I18" s="116"/>
      <c r="J18" s="117"/>
      <c r="K18" s="118"/>
      <c r="L18" s="284"/>
      <c r="M18" s="284"/>
      <c r="N18" s="284"/>
      <c r="O18" s="340"/>
      <c r="P18" s="341"/>
    </row>
    <row r="19" spans="2:17" ht="30" customHeight="1">
      <c r="B19" s="75">
        <v>4</v>
      </c>
      <c r="C19" s="76" t="s">
        <v>29</v>
      </c>
      <c r="D19" s="71"/>
      <c r="E19" s="72"/>
      <c r="F19" s="73"/>
      <c r="G19" s="74"/>
      <c r="H19" s="77"/>
      <c r="I19" s="116"/>
      <c r="J19" s="117"/>
      <c r="K19" s="118"/>
      <c r="L19" s="284"/>
      <c r="M19" s="284"/>
      <c r="N19" s="284"/>
      <c r="O19" s="340"/>
      <c r="P19" s="341"/>
    </row>
    <row r="20" spans="2:17" ht="30" customHeight="1">
      <c r="B20" s="78">
        <v>5</v>
      </c>
      <c r="C20" s="79" t="s">
        <v>29</v>
      </c>
      <c r="D20" s="80"/>
      <c r="E20" s="81"/>
      <c r="F20" s="82"/>
      <c r="G20" s="83"/>
      <c r="H20" s="84"/>
      <c r="I20" s="119"/>
      <c r="J20" s="120"/>
      <c r="K20" s="121"/>
      <c r="L20" s="285"/>
      <c r="M20" s="285"/>
      <c r="N20" s="285"/>
      <c r="O20" s="342"/>
      <c r="P20" s="343"/>
    </row>
    <row r="21" spans="2:17" ht="20.45" customHeight="1">
      <c r="B21" s="286" t="s">
        <v>31</v>
      </c>
      <c r="C21" s="286"/>
      <c r="D21" s="286"/>
      <c r="E21" s="286"/>
      <c r="F21" s="286"/>
      <c r="G21" s="286"/>
      <c r="H21" s="286"/>
      <c r="I21" s="286"/>
      <c r="J21" s="286"/>
      <c r="K21" s="286"/>
      <c r="L21" s="286"/>
      <c r="M21" s="286"/>
      <c r="N21" s="85"/>
    </row>
    <row r="22" spans="2:17" ht="20.45" customHeight="1">
      <c r="B22" s="286"/>
      <c r="C22" s="286"/>
      <c r="D22" s="286"/>
      <c r="E22" s="286"/>
      <c r="F22" s="286"/>
      <c r="G22" s="286"/>
      <c r="H22" s="286"/>
      <c r="I22" s="286"/>
      <c r="J22" s="286"/>
      <c r="K22" s="286"/>
      <c r="L22" s="286"/>
      <c r="M22" s="286"/>
      <c r="N22" s="85"/>
    </row>
    <row r="23" spans="2:17" ht="20.45" customHeight="1">
      <c r="B23" s="308" t="s">
        <v>32</v>
      </c>
      <c r="C23" s="309"/>
      <c r="D23" s="86"/>
      <c r="E23" s="85"/>
      <c r="F23" s="308" t="s">
        <v>33</v>
      </c>
      <c r="G23" s="345"/>
      <c r="H23" s="346"/>
      <c r="I23" s="346"/>
      <c r="J23" s="347"/>
      <c r="K23" s="85"/>
      <c r="L23" s="308" t="s">
        <v>34</v>
      </c>
      <c r="M23" s="345"/>
      <c r="N23" s="346"/>
      <c r="O23" s="347"/>
    </row>
    <row r="24" spans="2:17" ht="20.45" customHeight="1">
      <c r="B24" s="322"/>
      <c r="C24" s="344"/>
      <c r="D24" s="87"/>
      <c r="E24" s="85"/>
      <c r="F24" s="322"/>
      <c r="G24" s="348"/>
      <c r="H24" s="349"/>
      <c r="I24" s="349"/>
      <c r="J24" s="350"/>
      <c r="K24" s="85"/>
      <c r="L24" s="322"/>
      <c r="M24" s="348"/>
      <c r="N24" s="349"/>
      <c r="O24" s="350"/>
    </row>
    <row r="25" spans="2:17" ht="20.45" customHeight="1">
      <c r="B25" s="310"/>
      <c r="C25" s="311"/>
      <c r="D25" s="88"/>
      <c r="E25" s="85"/>
      <c r="F25" s="310"/>
      <c r="G25" s="351"/>
      <c r="H25" s="352"/>
      <c r="I25" s="352"/>
      <c r="J25" s="353"/>
      <c r="K25" s="85"/>
      <c r="L25" s="310"/>
      <c r="M25" s="351"/>
      <c r="N25" s="352"/>
      <c r="O25" s="353"/>
    </row>
    <row r="26" spans="2:17" ht="21" customHeight="1">
      <c r="B26" s="85"/>
      <c r="C26" s="85"/>
      <c r="D26" s="85"/>
      <c r="E26" s="85"/>
      <c r="F26" s="85"/>
      <c r="G26" s="85"/>
      <c r="H26" s="85"/>
      <c r="I26" s="85"/>
      <c r="J26" s="85"/>
      <c r="K26" s="85"/>
      <c r="L26" s="85"/>
      <c r="M26" s="85"/>
      <c r="N26" s="85"/>
    </row>
    <row r="27" spans="2:17" ht="22.9" customHeight="1">
      <c r="B27" s="308" t="s">
        <v>35</v>
      </c>
      <c r="C27" s="309"/>
      <c r="D27" s="304" t="s">
        <v>36</v>
      </c>
      <c r="E27" s="306" t="s">
        <v>37</v>
      </c>
      <c r="F27" s="89" t="s">
        <v>38</v>
      </c>
      <c r="G27" s="90"/>
      <c r="H27" s="312" t="s">
        <v>39</v>
      </c>
      <c r="I27" s="312"/>
      <c r="J27" s="312"/>
      <c r="K27" s="312"/>
      <c r="L27" s="312"/>
      <c r="M27" s="312"/>
      <c r="N27" s="312"/>
      <c r="O27" s="312"/>
      <c r="P27" s="312"/>
      <c r="Q27" s="312"/>
    </row>
    <row r="28" spans="2:17" ht="23.1" customHeight="1">
      <c r="B28" s="310"/>
      <c r="C28" s="311"/>
      <c r="D28" s="305"/>
      <c r="E28" s="307"/>
      <c r="F28" s="91" t="s">
        <v>40</v>
      </c>
      <c r="G28" s="92"/>
      <c r="H28" s="312"/>
      <c r="I28" s="312"/>
      <c r="J28" s="312"/>
      <c r="K28" s="312"/>
      <c r="L28" s="312"/>
      <c r="M28" s="312"/>
      <c r="N28" s="312"/>
      <c r="O28" s="312"/>
      <c r="P28" s="312"/>
      <c r="Q28" s="312"/>
    </row>
    <row r="29" spans="2:17" ht="9.9499999999999993" customHeight="1">
      <c r="B29" s="93"/>
      <c r="C29" s="94"/>
      <c r="D29" s="94"/>
      <c r="E29" s="92"/>
      <c r="F29" s="95"/>
      <c r="G29" s="95"/>
      <c r="H29" s="95"/>
      <c r="I29" s="95"/>
      <c r="J29" s="95"/>
      <c r="K29" s="95"/>
      <c r="L29" s="95"/>
      <c r="M29" s="95"/>
      <c r="N29" s="95"/>
    </row>
    <row r="30" spans="2:17" ht="9.9499999999999993" customHeight="1">
      <c r="B30" s="93"/>
      <c r="C30" s="94"/>
      <c r="D30" s="94"/>
      <c r="E30" s="92"/>
      <c r="F30" s="95"/>
      <c r="G30" s="95"/>
      <c r="H30" s="95"/>
      <c r="I30" s="95"/>
      <c r="J30" s="95"/>
      <c r="K30" s="95"/>
      <c r="L30" s="95"/>
      <c r="M30" s="95"/>
      <c r="N30" s="95"/>
    </row>
    <row r="31" spans="2:17" ht="24" customHeight="1">
      <c r="B31" s="287" t="s">
        <v>41</v>
      </c>
      <c r="C31" s="287"/>
      <c r="D31" s="287"/>
      <c r="E31" s="92"/>
      <c r="F31" s="95"/>
      <c r="G31" s="95"/>
      <c r="H31" s="95"/>
      <c r="I31" s="95"/>
      <c r="J31" s="95"/>
      <c r="K31" s="95"/>
      <c r="L31" s="95"/>
      <c r="M31" s="95"/>
      <c r="N31" s="95"/>
    </row>
    <row r="32" spans="2:17" ht="26.25" customHeight="1">
      <c r="B32" s="288" t="s">
        <v>42</v>
      </c>
      <c r="C32" s="288"/>
      <c r="D32" s="288"/>
      <c r="E32" s="288"/>
      <c r="F32" s="288"/>
      <c r="G32" s="288"/>
      <c r="H32" s="288"/>
      <c r="I32" s="288"/>
      <c r="J32" s="288"/>
      <c r="K32" s="288"/>
      <c r="L32" s="288"/>
      <c r="M32" s="288"/>
      <c r="N32" s="288"/>
      <c r="O32" s="288"/>
    </row>
    <row r="33" spans="2:17" ht="49.15" customHeight="1">
      <c r="B33" s="60" t="s">
        <v>16</v>
      </c>
      <c r="C33" s="61" t="s">
        <v>17</v>
      </c>
      <c r="D33" s="62" t="s">
        <v>11</v>
      </c>
      <c r="E33" s="63" t="s">
        <v>18</v>
      </c>
      <c r="F33" s="64" t="s">
        <v>19</v>
      </c>
      <c r="G33" s="65" t="s">
        <v>20</v>
      </c>
      <c r="H33" s="66" t="s">
        <v>21</v>
      </c>
      <c r="I33" s="65" t="s">
        <v>22</v>
      </c>
      <c r="J33" s="65" t="s">
        <v>23</v>
      </c>
      <c r="K33" s="65" t="s">
        <v>24</v>
      </c>
      <c r="L33" s="270" t="s">
        <v>25</v>
      </c>
      <c r="M33" s="289"/>
      <c r="N33" s="290" t="s">
        <v>43</v>
      </c>
      <c r="O33" s="291"/>
      <c r="P33" s="292"/>
    </row>
    <row r="34" spans="2:17" ht="30" customHeight="1">
      <c r="B34" s="96">
        <v>1</v>
      </c>
      <c r="C34" s="97" t="s">
        <v>44</v>
      </c>
      <c r="D34" s="98"/>
      <c r="E34" s="99"/>
      <c r="F34" s="100"/>
      <c r="G34" s="101"/>
      <c r="H34" s="102"/>
      <c r="I34" s="122"/>
      <c r="J34" s="123"/>
      <c r="K34" s="124"/>
      <c r="L34" s="293"/>
      <c r="M34" s="294"/>
      <c r="N34" s="295"/>
      <c r="O34" s="296"/>
      <c r="P34" s="297"/>
    </row>
    <row r="35" spans="2:17" ht="30" customHeight="1">
      <c r="B35" s="103">
        <v>2</v>
      </c>
      <c r="C35" s="104" t="s">
        <v>44</v>
      </c>
      <c r="D35" s="71"/>
      <c r="E35" s="72"/>
      <c r="F35" s="73"/>
      <c r="G35" s="74"/>
      <c r="H35" s="77"/>
      <c r="I35" s="116"/>
      <c r="J35" s="117"/>
      <c r="K35" s="118"/>
      <c r="L35" s="298"/>
      <c r="M35" s="299"/>
      <c r="N35" s="300"/>
      <c r="O35" s="301"/>
      <c r="P35" s="302"/>
    </row>
    <row r="36" spans="2:17" ht="30" customHeight="1">
      <c r="B36" s="75">
        <v>3</v>
      </c>
      <c r="C36" s="104" t="s">
        <v>44</v>
      </c>
      <c r="D36" s="71"/>
      <c r="E36" s="72"/>
      <c r="F36" s="73"/>
      <c r="G36" s="74"/>
      <c r="H36" s="77"/>
      <c r="I36" s="116"/>
      <c r="J36" s="117"/>
      <c r="K36" s="118"/>
      <c r="L36" s="298"/>
      <c r="M36" s="299"/>
      <c r="N36" s="300"/>
      <c r="O36" s="301"/>
      <c r="P36" s="302"/>
    </row>
    <row r="37" spans="2:17" ht="30" customHeight="1">
      <c r="B37" s="103">
        <v>4</v>
      </c>
      <c r="C37" s="104" t="s">
        <v>44</v>
      </c>
      <c r="D37" s="71"/>
      <c r="E37" s="72"/>
      <c r="F37" s="73"/>
      <c r="G37" s="74"/>
      <c r="H37" s="77"/>
      <c r="I37" s="116"/>
      <c r="J37" s="117"/>
      <c r="K37" s="118"/>
      <c r="L37" s="298"/>
      <c r="M37" s="299"/>
      <c r="N37" s="300"/>
      <c r="O37" s="301"/>
      <c r="P37" s="302"/>
    </row>
    <row r="38" spans="2:17" ht="30" customHeight="1">
      <c r="B38" s="75">
        <v>5</v>
      </c>
      <c r="C38" s="104" t="s">
        <v>44</v>
      </c>
      <c r="D38" s="71"/>
      <c r="E38" s="72"/>
      <c r="F38" s="73"/>
      <c r="G38" s="74"/>
      <c r="H38" s="77"/>
      <c r="I38" s="116"/>
      <c r="J38" s="117"/>
      <c r="K38" s="118"/>
      <c r="L38" s="298"/>
      <c r="M38" s="299"/>
      <c r="N38" s="300"/>
      <c r="O38" s="301"/>
      <c r="P38" s="302"/>
    </row>
    <row r="39" spans="2:17" ht="30" customHeight="1">
      <c r="B39" s="103">
        <v>6</v>
      </c>
      <c r="C39" s="104" t="s">
        <v>44</v>
      </c>
      <c r="D39" s="71"/>
      <c r="E39" s="72"/>
      <c r="F39" s="73"/>
      <c r="G39" s="74"/>
      <c r="H39" s="77"/>
      <c r="I39" s="116"/>
      <c r="J39" s="117"/>
      <c r="K39" s="118"/>
      <c r="L39" s="298"/>
      <c r="M39" s="299"/>
      <c r="N39" s="300"/>
      <c r="O39" s="301"/>
      <c r="P39" s="302"/>
    </row>
    <row r="40" spans="2:17" ht="30" customHeight="1">
      <c r="B40" s="75">
        <v>7</v>
      </c>
      <c r="C40" s="104" t="s">
        <v>44</v>
      </c>
      <c r="D40" s="71"/>
      <c r="E40" s="72"/>
      <c r="F40" s="73"/>
      <c r="G40" s="74"/>
      <c r="H40" s="77"/>
      <c r="I40" s="116"/>
      <c r="J40" s="117"/>
      <c r="K40" s="118"/>
      <c r="L40" s="298"/>
      <c r="M40" s="299"/>
      <c r="N40" s="300"/>
      <c r="O40" s="301"/>
      <c r="P40" s="302"/>
    </row>
    <row r="41" spans="2:17" ht="30" customHeight="1">
      <c r="B41" s="103">
        <v>8</v>
      </c>
      <c r="C41" s="104" t="s">
        <v>44</v>
      </c>
      <c r="D41" s="71"/>
      <c r="E41" s="72"/>
      <c r="F41" s="73"/>
      <c r="G41" s="74"/>
      <c r="H41" s="77"/>
      <c r="I41" s="116"/>
      <c r="J41" s="117"/>
      <c r="K41" s="118"/>
      <c r="L41" s="298"/>
      <c r="M41" s="299"/>
      <c r="N41" s="300"/>
      <c r="O41" s="301"/>
      <c r="P41" s="302"/>
    </row>
    <row r="42" spans="2:17" ht="30" customHeight="1">
      <c r="B42" s="75">
        <v>9</v>
      </c>
      <c r="C42" s="104" t="s">
        <v>44</v>
      </c>
      <c r="D42" s="71"/>
      <c r="E42" s="72"/>
      <c r="F42" s="73"/>
      <c r="G42" s="74"/>
      <c r="H42" s="77"/>
      <c r="I42" s="116"/>
      <c r="J42" s="117"/>
      <c r="K42" s="118"/>
      <c r="L42" s="298"/>
      <c r="M42" s="299"/>
      <c r="N42" s="300"/>
      <c r="O42" s="301"/>
      <c r="P42" s="302"/>
    </row>
    <row r="43" spans="2:17" ht="30" customHeight="1">
      <c r="B43" s="75">
        <v>10</v>
      </c>
      <c r="C43" s="105" t="s">
        <v>44</v>
      </c>
      <c r="D43" s="106"/>
      <c r="E43" s="107"/>
      <c r="F43" s="108"/>
      <c r="G43" s="74"/>
      <c r="H43" s="109"/>
      <c r="I43" s="116"/>
      <c r="J43" s="117"/>
      <c r="K43" s="118"/>
      <c r="L43" s="317"/>
      <c r="M43" s="318"/>
      <c r="N43" s="319"/>
      <c r="O43" s="320"/>
      <c r="P43" s="321"/>
    </row>
    <row r="44" spans="2:17" ht="21" customHeight="1">
      <c r="B44" s="303" t="s">
        <v>31</v>
      </c>
      <c r="C44" s="303"/>
      <c r="D44" s="303"/>
      <c r="E44" s="303"/>
      <c r="F44" s="303"/>
      <c r="G44" s="303"/>
      <c r="H44" s="303"/>
      <c r="I44" s="303"/>
      <c r="J44" s="303"/>
      <c r="K44" s="303"/>
      <c r="L44" s="303"/>
      <c r="M44" s="110"/>
      <c r="N44" s="315" t="s">
        <v>45</v>
      </c>
      <c r="O44" s="316"/>
      <c r="P44" s="316"/>
    </row>
    <row r="45" spans="2:17" ht="21" customHeight="1">
      <c r="B45" s="286"/>
      <c r="C45" s="286"/>
      <c r="D45" s="286"/>
      <c r="E45" s="286"/>
      <c r="F45" s="286"/>
      <c r="G45" s="286"/>
      <c r="H45" s="286"/>
      <c r="I45" s="286"/>
      <c r="J45" s="286"/>
      <c r="K45" s="286"/>
      <c r="L45" s="286"/>
      <c r="M45" s="85"/>
      <c r="N45" s="316"/>
      <c r="O45" s="316"/>
      <c r="P45" s="316"/>
    </row>
    <row r="46" spans="2:17" ht="22.9" customHeight="1">
      <c r="B46" s="308" t="s">
        <v>35</v>
      </c>
      <c r="C46" s="313"/>
      <c r="D46" s="304" t="s">
        <v>36</v>
      </c>
      <c r="E46" s="306" t="s">
        <v>37</v>
      </c>
      <c r="F46" s="89" t="s">
        <v>38</v>
      </c>
      <c r="G46" s="90"/>
      <c r="H46" s="111"/>
      <c r="I46" s="111"/>
      <c r="J46" s="111"/>
      <c r="K46" s="111"/>
      <c r="L46" s="111"/>
      <c r="M46" s="111"/>
      <c r="N46" s="111"/>
      <c r="O46" s="111"/>
      <c r="P46" s="111"/>
      <c r="Q46" s="111"/>
    </row>
    <row r="47" spans="2:17" ht="23.1" customHeight="1">
      <c r="B47" s="310"/>
      <c r="C47" s="314"/>
      <c r="D47" s="305"/>
      <c r="E47" s="307"/>
      <c r="F47" s="91" t="s">
        <v>40</v>
      </c>
      <c r="G47" s="92"/>
      <c r="H47" s="111"/>
      <c r="I47" s="111"/>
      <c r="J47" s="111"/>
      <c r="K47" s="111"/>
      <c r="L47" s="111"/>
      <c r="M47" s="111"/>
      <c r="N47" s="111"/>
      <c r="O47" s="111"/>
      <c r="P47" s="111"/>
      <c r="Q47" s="111"/>
    </row>
    <row r="48" spans="2:17" ht="9.9499999999999993" customHeight="1">
      <c r="B48" s="112"/>
      <c r="C48" s="94"/>
      <c r="D48" s="94"/>
      <c r="E48" s="92"/>
      <c r="F48" s="113"/>
      <c r="G48" s="113"/>
      <c r="H48" s="113"/>
      <c r="I48" s="113"/>
      <c r="J48" s="113"/>
      <c r="K48" s="113"/>
      <c r="L48" s="113"/>
      <c r="M48" s="113"/>
      <c r="N48" s="113"/>
    </row>
  </sheetData>
  <mergeCells count="84">
    <mergeCell ref="F23:F25"/>
    <mergeCell ref="L23:L25"/>
    <mergeCell ref="O2:O3"/>
    <mergeCell ref="P2:P3"/>
    <mergeCell ref="B2:N4"/>
    <mergeCell ref="B5:C7"/>
    <mergeCell ref="N6:O10"/>
    <mergeCell ref="B8:C10"/>
    <mergeCell ref="O16:P20"/>
    <mergeCell ref="B23:C25"/>
    <mergeCell ref="G23:J23"/>
    <mergeCell ref="M23:O23"/>
    <mergeCell ref="G24:J24"/>
    <mergeCell ref="M24:O24"/>
    <mergeCell ref="G25:J25"/>
    <mergeCell ref="M25:O25"/>
    <mergeCell ref="B44:L44"/>
    <mergeCell ref="B45:L45"/>
    <mergeCell ref="D27:D28"/>
    <mergeCell ref="D46:D47"/>
    <mergeCell ref="E27:E28"/>
    <mergeCell ref="E46:E47"/>
    <mergeCell ref="B27:C28"/>
    <mergeCell ref="H27:Q28"/>
    <mergeCell ref="B46:C47"/>
    <mergeCell ref="N44:P45"/>
    <mergeCell ref="L41:M41"/>
    <mergeCell ref="N41:P41"/>
    <mergeCell ref="L42:M42"/>
    <mergeCell ref="N42:P42"/>
    <mergeCell ref="L43:M43"/>
    <mergeCell ref="N43:P43"/>
    <mergeCell ref="L38:M38"/>
    <mergeCell ref="N38:P38"/>
    <mergeCell ref="L39:M39"/>
    <mergeCell ref="N39:P39"/>
    <mergeCell ref="L40:M40"/>
    <mergeCell ref="N40:P40"/>
    <mergeCell ref="L35:M35"/>
    <mergeCell ref="N35:P35"/>
    <mergeCell ref="L36:M36"/>
    <mergeCell ref="N36:P36"/>
    <mergeCell ref="L37:M37"/>
    <mergeCell ref="N37:P37"/>
    <mergeCell ref="B31:D31"/>
    <mergeCell ref="B32:O32"/>
    <mergeCell ref="L33:M33"/>
    <mergeCell ref="N33:P33"/>
    <mergeCell ref="L34:M34"/>
    <mergeCell ref="N34:P34"/>
    <mergeCell ref="L18:N18"/>
    <mergeCell ref="L19:N19"/>
    <mergeCell ref="L20:N20"/>
    <mergeCell ref="B21:M21"/>
    <mergeCell ref="B22:M22"/>
    <mergeCell ref="B15:C15"/>
    <mergeCell ref="L15:N15"/>
    <mergeCell ref="O15:P15"/>
    <mergeCell ref="L16:N16"/>
    <mergeCell ref="L17:N17"/>
    <mergeCell ref="B12:O12"/>
    <mergeCell ref="L13:N13"/>
    <mergeCell ref="O13:P13"/>
    <mergeCell ref="B14:C14"/>
    <mergeCell ref="L14:N14"/>
    <mergeCell ref="O14:P14"/>
    <mergeCell ref="E9:M9"/>
    <mergeCell ref="E10:G10"/>
    <mergeCell ref="H10:I10"/>
    <mergeCell ref="J10:M10"/>
    <mergeCell ref="N11:O11"/>
    <mergeCell ref="E7:G7"/>
    <mergeCell ref="H7:I7"/>
    <mergeCell ref="J7:M7"/>
    <mergeCell ref="E8:G8"/>
    <mergeCell ref="H8:I8"/>
    <mergeCell ref="J8:M8"/>
    <mergeCell ref="E5:G5"/>
    <mergeCell ref="H5:I5"/>
    <mergeCell ref="J5:M5"/>
    <mergeCell ref="N5:O5"/>
    <mergeCell ref="E6:G6"/>
    <mergeCell ref="H6:I6"/>
    <mergeCell ref="J6:M6"/>
  </mergeCells>
  <phoneticPr fontId="49"/>
  <printOptions horizontalCentered="1"/>
  <pageMargins left="0" right="0" top="0.31458333333333299" bottom="0.196527777777778" header="0.196527777777778" footer="0.31458333333333299"/>
  <pageSetup paperSize="9" scale="57" fitToHeight="2" orientation="landscape" r:id="rId1"/>
  <headerFooter alignWithMargins="0"/>
  <rowBreaks count="1" manualBreakCount="1">
    <brk id="29" max="1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5E567-10B5-4DB1-A656-E47D7268365F}">
  <sheetPr>
    <pageSetUpPr fitToPage="1"/>
  </sheetPr>
  <dimension ref="A1:O77"/>
  <sheetViews>
    <sheetView view="pageBreakPreview" topLeftCell="A6" zoomScale="75" zoomScaleNormal="75" zoomScaleSheetLayoutView="75" workbookViewId="0">
      <selection activeCell="T25" sqref="T25"/>
    </sheetView>
  </sheetViews>
  <sheetFormatPr defaultColWidth="9" defaultRowHeight="12"/>
  <cols>
    <col min="1" max="1" width="9.25" style="125" customWidth="1"/>
    <col min="2" max="2" width="4.25" style="125" customWidth="1"/>
    <col min="3" max="3" width="16.5" style="125" customWidth="1"/>
    <col min="4" max="4" width="9.5" style="125" customWidth="1"/>
    <col min="5" max="5" width="3.75" style="125" customWidth="1"/>
    <col min="6" max="6" width="11.375" style="125" customWidth="1"/>
    <col min="7" max="7" width="3.625" style="125" customWidth="1"/>
    <col min="8" max="8" width="11" style="125" customWidth="1"/>
    <col min="9" max="9" width="3.25" style="125" customWidth="1"/>
    <col min="10" max="10" width="10.5" style="125" customWidth="1"/>
    <col min="11" max="11" width="3.5" style="125" customWidth="1"/>
    <col min="12" max="12" width="10.75" style="125" customWidth="1"/>
    <col min="13" max="13" width="3.625" style="125" customWidth="1"/>
    <col min="14" max="14" width="1.875" style="125" customWidth="1"/>
    <col min="15" max="15" width="11.625" style="125" hidden="1" customWidth="1"/>
    <col min="16" max="16384" width="9" style="125"/>
  </cols>
  <sheetData>
    <row r="1" spans="1:15" ht="24" customHeight="1">
      <c r="A1" s="360" t="s">
        <v>251</v>
      </c>
      <c r="B1" s="360"/>
      <c r="C1" s="360"/>
      <c r="D1" s="360"/>
      <c r="E1" s="360"/>
      <c r="F1" s="360"/>
      <c r="G1" s="360"/>
      <c r="H1" s="360"/>
      <c r="I1" s="360"/>
      <c r="J1" s="360"/>
      <c r="K1" s="360"/>
      <c r="L1" s="360"/>
      <c r="M1" s="360"/>
      <c r="N1" s="360"/>
    </row>
    <row r="2" spans="1:15" ht="21.6" customHeight="1">
      <c r="A2" s="361"/>
      <c r="B2" s="361"/>
      <c r="C2" s="126" t="s">
        <v>252</v>
      </c>
    </row>
    <row r="3" spans="1:15" ht="24" customHeight="1">
      <c r="A3" s="359" t="s">
        <v>253</v>
      </c>
      <c r="B3" s="359"/>
      <c r="C3" s="362"/>
      <c r="D3" s="363"/>
      <c r="E3" s="363"/>
      <c r="F3" s="363"/>
      <c r="G3" s="364"/>
      <c r="H3" s="365" t="s">
        <v>254</v>
      </c>
      <c r="I3" s="365"/>
      <c r="J3" s="366"/>
      <c r="K3" s="366"/>
      <c r="L3" s="366"/>
      <c r="M3" s="366"/>
      <c r="N3" s="366"/>
    </row>
    <row r="4" spans="1:15" ht="24" customHeight="1">
      <c r="A4" s="354" t="s">
        <v>9</v>
      </c>
      <c r="B4" s="354"/>
      <c r="C4" s="355" t="s">
        <v>8</v>
      </c>
      <c r="D4" s="356"/>
      <c r="E4" s="355" t="s">
        <v>270</v>
      </c>
      <c r="F4" s="357"/>
      <c r="G4" s="357"/>
      <c r="H4" s="357"/>
      <c r="I4" s="357"/>
      <c r="J4" s="357"/>
      <c r="K4" s="357"/>
      <c r="L4" s="357"/>
      <c r="M4" s="357"/>
      <c r="N4" s="356"/>
    </row>
    <row r="5" spans="1:15" ht="24" customHeight="1">
      <c r="A5" s="354" t="s">
        <v>46</v>
      </c>
      <c r="B5" s="354"/>
      <c r="C5" s="358"/>
      <c r="D5" s="358"/>
      <c r="E5" s="358"/>
      <c r="F5" s="358"/>
      <c r="G5" s="358"/>
      <c r="H5" s="359" t="s">
        <v>47</v>
      </c>
      <c r="I5" s="359"/>
      <c r="J5" s="358"/>
      <c r="K5" s="358"/>
      <c r="L5" s="358"/>
      <c r="M5" s="358"/>
      <c r="N5" s="358"/>
    </row>
    <row r="6" spans="1:15" ht="26.65" customHeight="1">
      <c r="A6" s="354" t="s">
        <v>48</v>
      </c>
      <c r="B6" s="354"/>
      <c r="C6" s="127" t="s">
        <v>49</v>
      </c>
      <c r="D6" s="128"/>
      <c r="E6" s="129" t="s">
        <v>50</v>
      </c>
      <c r="F6" s="128"/>
      <c r="G6" s="130" t="s">
        <v>51</v>
      </c>
      <c r="H6" s="131" t="str">
        <f>IF(D6="","",O6)</f>
        <v/>
      </c>
      <c r="I6" s="367"/>
      <c r="J6" s="367"/>
      <c r="K6" s="367"/>
      <c r="L6" s="132" t="s">
        <v>52</v>
      </c>
      <c r="N6" s="133"/>
      <c r="O6" s="133">
        <f>DATE(2024,D6,F6)</f>
        <v>45260</v>
      </c>
    </row>
    <row r="7" spans="1:15" ht="25.15" customHeight="1">
      <c r="A7" s="354" t="s">
        <v>53</v>
      </c>
      <c r="B7" s="354"/>
      <c r="C7" s="134" t="s">
        <v>49</v>
      </c>
      <c r="D7" s="135"/>
      <c r="E7" s="136" t="s">
        <v>50</v>
      </c>
      <c r="F7" s="135"/>
      <c r="G7" s="137" t="s">
        <v>51</v>
      </c>
      <c r="H7" s="138" t="str">
        <f>IF(D7="","",O7)</f>
        <v/>
      </c>
      <c r="I7" s="368"/>
      <c r="J7" s="368"/>
      <c r="K7" s="368"/>
      <c r="L7" s="139" t="s">
        <v>52</v>
      </c>
      <c r="N7" s="133"/>
      <c r="O7" s="133">
        <f>DATE(2024,D7,F7)</f>
        <v>45260</v>
      </c>
    </row>
    <row r="8" spans="1:15" ht="22.9" customHeight="1">
      <c r="A8" s="354" t="s">
        <v>54</v>
      </c>
      <c r="B8" s="354"/>
      <c r="C8" s="140" t="s">
        <v>55</v>
      </c>
      <c r="D8" s="141"/>
      <c r="E8" s="142" t="s">
        <v>56</v>
      </c>
      <c r="F8" s="369" t="s">
        <v>57</v>
      </c>
      <c r="G8" s="370"/>
      <c r="H8" s="141"/>
      <c r="I8" s="143" t="s">
        <v>56</v>
      </c>
      <c r="J8" s="370" t="s">
        <v>58</v>
      </c>
      <c r="K8" s="370"/>
      <c r="L8" s="141"/>
      <c r="M8" s="143" t="s">
        <v>56</v>
      </c>
      <c r="N8" s="126"/>
    </row>
    <row r="9" spans="1:15" ht="22.9" customHeight="1">
      <c r="A9" s="354"/>
      <c r="B9" s="354"/>
      <c r="C9" s="144" t="s">
        <v>59</v>
      </c>
      <c r="D9" s="371"/>
      <c r="E9" s="371"/>
      <c r="F9" s="371"/>
      <c r="G9" s="372"/>
      <c r="H9" s="369" t="s">
        <v>60</v>
      </c>
      <c r="I9" s="370"/>
      <c r="J9" s="373"/>
      <c r="K9" s="373"/>
      <c r="L9" s="373"/>
      <c r="M9" s="374"/>
      <c r="N9" s="126"/>
    </row>
    <row r="10" spans="1:15" ht="9.6" customHeight="1">
      <c r="A10" s="136"/>
      <c r="B10" s="136"/>
      <c r="C10" s="136"/>
      <c r="D10" s="137"/>
      <c r="E10" s="137"/>
      <c r="F10" s="136"/>
      <c r="G10" s="136"/>
      <c r="H10" s="137"/>
      <c r="I10" s="137"/>
      <c r="L10" s="137"/>
    </row>
    <row r="11" spans="1:15" s="146" customFormat="1" ht="18" customHeight="1">
      <c r="A11" s="385" t="s">
        <v>255</v>
      </c>
      <c r="B11" s="386"/>
      <c r="C11" s="145" t="s">
        <v>61</v>
      </c>
      <c r="D11" s="389" t="str">
        <f>IF(D6="","",O6)</f>
        <v/>
      </c>
      <c r="E11" s="390"/>
      <c r="F11" s="389" t="str">
        <f>IFERROR(IF(D11+1=O7,"",D11+1),"")</f>
        <v/>
      </c>
      <c r="G11" s="390"/>
      <c r="H11" s="389" t="str">
        <f>IFERROR(IF(F11+1=O7,"",F11+1),"")</f>
        <v/>
      </c>
      <c r="I11" s="390"/>
      <c r="J11" s="389" t="str">
        <f>IFERROR(IF(H11+1=O7,"",H11+1),"")</f>
        <v/>
      </c>
      <c r="K11" s="390"/>
      <c r="L11" s="389" t="str">
        <f>IFERROR(IF(J11+1=O7,"",J11+1),"")</f>
        <v/>
      </c>
      <c r="M11" s="390"/>
    </row>
    <row r="12" spans="1:15" s="146" customFormat="1" ht="15.6" customHeight="1">
      <c r="A12" s="387"/>
      <c r="B12" s="388"/>
      <c r="C12" s="147" t="s">
        <v>62</v>
      </c>
      <c r="D12" s="375" t="str">
        <f>D11</f>
        <v/>
      </c>
      <c r="E12" s="376"/>
      <c r="F12" s="375" t="str">
        <f>F11</f>
        <v/>
      </c>
      <c r="G12" s="376"/>
      <c r="H12" s="375" t="str">
        <f>H11</f>
        <v/>
      </c>
      <c r="I12" s="376"/>
      <c r="J12" s="375" t="str">
        <f>J11</f>
        <v/>
      </c>
      <c r="K12" s="376"/>
      <c r="L12" s="375" t="str">
        <f>L11</f>
        <v/>
      </c>
      <c r="M12" s="376"/>
    </row>
    <row r="13" spans="1:15" ht="27.6" customHeight="1">
      <c r="A13" s="377" t="s">
        <v>29</v>
      </c>
      <c r="B13" s="148" t="s">
        <v>63</v>
      </c>
      <c r="C13" s="379" t="s">
        <v>64</v>
      </c>
      <c r="D13" s="381"/>
      <c r="E13" s="382"/>
      <c r="F13" s="381"/>
      <c r="G13" s="382"/>
      <c r="H13" s="381"/>
      <c r="I13" s="382"/>
      <c r="J13" s="381"/>
      <c r="K13" s="382"/>
      <c r="L13" s="381"/>
      <c r="M13" s="382"/>
    </row>
    <row r="14" spans="1:15" ht="29.45" customHeight="1" thickBot="1">
      <c r="A14" s="378"/>
      <c r="B14" s="149" t="s">
        <v>65</v>
      </c>
      <c r="C14" s="380"/>
      <c r="D14" s="383"/>
      <c r="E14" s="384"/>
      <c r="F14" s="383"/>
      <c r="G14" s="384"/>
      <c r="H14" s="383"/>
      <c r="I14" s="384"/>
      <c r="J14" s="383"/>
      <c r="K14" s="384"/>
      <c r="L14" s="383"/>
      <c r="M14" s="384"/>
    </row>
    <row r="15" spans="1:15" ht="25.15" customHeight="1" thickTop="1">
      <c r="A15" s="396" t="s">
        <v>66</v>
      </c>
      <c r="B15" s="399" t="s">
        <v>62</v>
      </c>
      <c r="C15" s="400"/>
      <c r="D15" s="150" t="s">
        <v>67</v>
      </c>
      <c r="E15" s="151" t="s">
        <v>68</v>
      </c>
      <c r="F15" s="150" t="s">
        <v>67</v>
      </c>
      <c r="G15" s="151" t="s">
        <v>68</v>
      </c>
      <c r="H15" s="150" t="s">
        <v>67</v>
      </c>
      <c r="I15" s="151" t="s">
        <v>68</v>
      </c>
      <c r="J15" s="150" t="s">
        <v>67</v>
      </c>
      <c r="K15" s="151" t="s">
        <v>68</v>
      </c>
      <c r="L15" s="152" t="s">
        <v>67</v>
      </c>
      <c r="M15" s="151" t="s">
        <v>68</v>
      </c>
      <c r="N15" s="153"/>
    </row>
    <row r="16" spans="1:15" ht="24" customHeight="1">
      <c r="A16" s="397"/>
      <c r="B16" s="401" t="s">
        <v>69</v>
      </c>
      <c r="C16" s="154" t="s">
        <v>70</v>
      </c>
      <c r="D16" s="155"/>
      <c r="E16" s="156"/>
      <c r="F16" s="157"/>
      <c r="G16" s="158"/>
      <c r="H16" s="157"/>
      <c r="I16" s="158"/>
      <c r="J16" s="157"/>
      <c r="K16" s="158"/>
      <c r="L16" s="157"/>
      <c r="M16" s="158"/>
      <c r="N16" s="159"/>
    </row>
    <row r="17" spans="1:14" ht="24" customHeight="1">
      <c r="A17" s="397"/>
      <c r="B17" s="402"/>
      <c r="C17" s="160" t="s">
        <v>71</v>
      </c>
      <c r="D17" s="157"/>
      <c r="E17" s="158"/>
      <c r="F17" s="157"/>
      <c r="G17" s="158"/>
      <c r="H17" s="157"/>
      <c r="I17" s="158"/>
      <c r="J17" s="157"/>
      <c r="K17" s="158"/>
      <c r="L17" s="157"/>
      <c r="M17" s="158"/>
      <c r="N17" s="159"/>
    </row>
    <row r="18" spans="1:14" ht="24" customHeight="1">
      <c r="A18" s="397"/>
      <c r="B18" s="402"/>
      <c r="C18" s="161" t="s">
        <v>72</v>
      </c>
      <c r="D18" s="157"/>
      <c r="E18" s="162"/>
      <c r="F18" s="157"/>
      <c r="G18" s="163"/>
      <c r="H18" s="157"/>
      <c r="I18" s="163"/>
      <c r="J18" s="157"/>
      <c r="K18" s="163"/>
      <c r="L18" s="157"/>
      <c r="M18" s="163"/>
      <c r="N18" s="159"/>
    </row>
    <row r="19" spans="1:14" ht="24" customHeight="1">
      <c r="A19" s="397"/>
      <c r="B19" s="403"/>
      <c r="C19" s="164" t="s">
        <v>73</v>
      </c>
      <c r="D19" s="165"/>
      <c r="E19" s="166"/>
      <c r="F19" s="167"/>
      <c r="G19" s="168"/>
      <c r="H19" s="169"/>
      <c r="I19" s="168"/>
      <c r="J19" s="169"/>
      <c r="K19" s="168"/>
      <c r="L19" s="169"/>
      <c r="M19" s="168"/>
      <c r="N19" s="159"/>
    </row>
    <row r="20" spans="1:14" ht="24" customHeight="1">
      <c r="A20" s="397"/>
      <c r="B20" s="402" t="s">
        <v>74</v>
      </c>
      <c r="C20" s="154" t="s">
        <v>70</v>
      </c>
      <c r="D20" s="157"/>
      <c r="E20" s="158"/>
      <c r="F20" s="157"/>
      <c r="G20" s="158"/>
      <c r="H20" s="157"/>
      <c r="I20" s="158"/>
      <c r="J20" s="157"/>
      <c r="K20" s="158"/>
      <c r="L20" s="157"/>
      <c r="M20" s="158"/>
      <c r="N20" s="159"/>
    </row>
    <row r="21" spans="1:14" ht="24" customHeight="1">
      <c r="A21" s="397"/>
      <c r="B21" s="402"/>
      <c r="C21" s="160" t="s">
        <v>71</v>
      </c>
      <c r="D21" s="157"/>
      <c r="E21" s="158"/>
      <c r="F21" s="157"/>
      <c r="G21" s="158"/>
      <c r="H21" s="157"/>
      <c r="I21" s="158"/>
      <c r="J21" s="157"/>
      <c r="K21" s="158"/>
      <c r="L21" s="157"/>
      <c r="M21" s="158"/>
      <c r="N21" s="159"/>
    </row>
    <row r="22" spans="1:14" ht="24" customHeight="1">
      <c r="A22" s="397"/>
      <c r="B22" s="402"/>
      <c r="C22" s="160" t="s">
        <v>72</v>
      </c>
      <c r="D22" s="157"/>
      <c r="E22" s="158"/>
      <c r="F22" s="157"/>
      <c r="G22" s="158"/>
      <c r="H22" s="157"/>
      <c r="I22" s="158"/>
      <c r="J22" s="157"/>
      <c r="K22" s="158"/>
      <c r="L22" s="157"/>
      <c r="M22" s="163"/>
      <c r="N22" s="159"/>
    </row>
    <row r="23" spans="1:14" ht="24" customHeight="1">
      <c r="A23" s="398"/>
      <c r="B23" s="403"/>
      <c r="C23" s="170" t="s">
        <v>73</v>
      </c>
      <c r="D23" s="165"/>
      <c r="E23" s="162"/>
      <c r="F23" s="169"/>
      <c r="G23" s="168"/>
      <c r="H23" s="169"/>
      <c r="I23" s="168"/>
      <c r="J23" s="169"/>
      <c r="K23" s="168"/>
      <c r="L23" s="169"/>
      <c r="M23" s="168"/>
      <c r="N23" s="159"/>
    </row>
    <row r="24" spans="1:14" ht="24" customHeight="1">
      <c r="A24" s="391" t="s">
        <v>75</v>
      </c>
      <c r="B24" s="392"/>
      <c r="C24" s="393"/>
      <c r="D24" s="171">
        <f>SUM(D13:D23)</f>
        <v>0</v>
      </c>
      <c r="E24" s="172"/>
      <c r="F24" s="171">
        <f>SUM(F13:F23)</f>
        <v>0</v>
      </c>
      <c r="G24" s="172"/>
      <c r="H24" s="171">
        <f>SUM(H13:H23)</f>
        <v>0</v>
      </c>
      <c r="I24" s="172"/>
      <c r="J24" s="171">
        <f>SUM(J13:J23)</f>
        <v>0</v>
      </c>
      <c r="K24" s="172"/>
      <c r="L24" s="171">
        <f>SUM(L13:L23)</f>
        <v>0</v>
      </c>
      <c r="M24" s="172"/>
    </row>
    <row r="25" spans="1:14" ht="15.6" customHeight="1">
      <c r="A25" s="173" t="s">
        <v>76</v>
      </c>
      <c r="B25" s="174"/>
      <c r="C25" s="174"/>
      <c r="D25" s="175"/>
      <c r="E25" s="175"/>
      <c r="F25" s="175"/>
      <c r="G25" s="175"/>
      <c r="H25" s="175"/>
      <c r="I25" s="175"/>
      <c r="J25" s="175"/>
      <c r="K25" s="175"/>
      <c r="L25" s="175"/>
      <c r="M25" s="175"/>
    </row>
    <row r="26" spans="1:14" ht="15.6" customHeight="1">
      <c r="A26" s="173" t="s">
        <v>77</v>
      </c>
      <c r="B26" s="176"/>
      <c r="C26" s="176"/>
      <c r="D26" s="176"/>
      <c r="E26" s="176"/>
      <c r="F26" s="176"/>
      <c r="G26" s="176"/>
      <c r="H26" s="176"/>
      <c r="I26" s="176"/>
    </row>
    <row r="27" spans="1:14" ht="12.6" customHeight="1">
      <c r="A27" s="176"/>
      <c r="B27" s="176"/>
      <c r="C27" s="177"/>
      <c r="D27" s="176"/>
      <c r="E27" s="176"/>
      <c r="F27" s="176"/>
      <c r="G27" s="176"/>
      <c r="H27" s="176"/>
      <c r="I27" s="176"/>
    </row>
    <row r="28" spans="1:14" ht="18" customHeight="1">
      <c r="A28" s="385" t="s">
        <v>82</v>
      </c>
      <c r="B28" s="386"/>
      <c r="C28" s="178" t="str">
        <f>D11</f>
        <v/>
      </c>
      <c r="D28" s="394" t="str">
        <f>IFERROR(D11+1,"")</f>
        <v/>
      </c>
      <c r="E28" s="395"/>
      <c r="F28" s="394" t="str">
        <f>IFERROR(F11+1,"")</f>
        <v/>
      </c>
      <c r="G28" s="395"/>
      <c r="H28" s="394" t="str">
        <f>IFERROR(H11+1,"")</f>
        <v/>
      </c>
      <c r="I28" s="395"/>
      <c r="J28" s="389" t="str">
        <f>IFERROR(J11+1,"")</f>
        <v/>
      </c>
      <c r="K28" s="390"/>
      <c r="L28" s="389" t="str">
        <f>IFERROR(L11+1,"")</f>
        <v/>
      </c>
      <c r="M28" s="390"/>
    </row>
    <row r="29" spans="1:14" ht="15.6" customHeight="1">
      <c r="A29" s="387"/>
      <c r="B29" s="388"/>
      <c r="C29" s="179" t="str">
        <f>C28</f>
        <v/>
      </c>
      <c r="D29" s="411" t="str">
        <f>D28</f>
        <v/>
      </c>
      <c r="E29" s="412"/>
      <c r="F29" s="411" t="str">
        <f>F28</f>
        <v/>
      </c>
      <c r="G29" s="412"/>
      <c r="H29" s="411" t="str">
        <f>H28</f>
        <v/>
      </c>
      <c r="I29" s="412"/>
      <c r="J29" s="413" t="str">
        <f>J28</f>
        <v/>
      </c>
      <c r="K29" s="414"/>
      <c r="L29" s="413" t="str">
        <f>L28</f>
        <v/>
      </c>
      <c r="M29" s="414"/>
    </row>
    <row r="30" spans="1:14" ht="25.15" customHeight="1">
      <c r="A30" s="404" t="s">
        <v>83</v>
      </c>
      <c r="B30" s="405"/>
      <c r="C30" s="180"/>
      <c r="D30" s="406"/>
      <c r="E30" s="407"/>
      <c r="F30" s="408"/>
      <c r="G30" s="406"/>
      <c r="H30" s="408"/>
      <c r="I30" s="406"/>
      <c r="J30" s="408"/>
      <c r="K30" s="406"/>
      <c r="L30" s="409"/>
      <c r="M30" s="410"/>
    </row>
    <row r="31" spans="1:14" ht="24.6" customHeight="1">
      <c r="A31" s="404" t="s">
        <v>256</v>
      </c>
      <c r="B31" s="405"/>
      <c r="C31" s="181"/>
      <c r="D31" s="410"/>
      <c r="E31" s="421"/>
      <c r="F31" s="409"/>
      <c r="G31" s="410"/>
      <c r="H31" s="409"/>
      <c r="I31" s="410"/>
      <c r="J31" s="409"/>
      <c r="K31" s="410"/>
      <c r="L31" s="422"/>
      <c r="M31" s="423"/>
    </row>
    <row r="32" spans="1:14" ht="27.6" customHeight="1" thickBot="1">
      <c r="A32" s="415" t="s">
        <v>84</v>
      </c>
      <c r="B32" s="416"/>
      <c r="C32" s="182"/>
      <c r="D32" s="417"/>
      <c r="E32" s="418"/>
      <c r="F32" s="419"/>
      <c r="G32" s="420"/>
      <c r="H32" s="419"/>
      <c r="I32" s="420"/>
      <c r="J32" s="419"/>
      <c r="K32" s="420"/>
      <c r="L32" s="419"/>
      <c r="M32" s="420"/>
    </row>
    <row r="33" spans="1:13" ht="28.15" customHeight="1" thickTop="1" thickBot="1">
      <c r="A33" s="424" t="s">
        <v>85</v>
      </c>
      <c r="B33" s="425"/>
      <c r="C33" s="183"/>
      <c r="D33" s="426" t="s">
        <v>257</v>
      </c>
      <c r="E33" s="426"/>
      <c r="F33" s="426"/>
      <c r="G33" s="426"/>
      <c r="H33" s="426"/>
      <c r="I33" s="426"/>
      <c r="J33" s="426"/>
      <c r="K33" s="426"/>
      <c r="L33" s="426"/>
      <c r="M33" s="426"/>
    </row>
    <row r="34" spans="1:13" ht="16.899999999999999" customHeight="1">
      <c r="A34" s="184" t="s">
        <v>258</v>
      </c>
      <c r="B34" s="174"/>
      <c r="C34" s="174"/>
      <c r="D34" s="185"/>
      <c r="E34" s="185"/>
      <c r="F34" s="175"/>
      <c r="G34" s="175"/>
      <c r="H34" s="175"/>
      <c r="I34" s="175"/>
      <c r="J34" s="186"/>
      <c r="K34" s="186"/>
      <c r="L34" s="186"/>
    </row>
    <row r="35" spans="1:13" ht="5.45" customHeight="1">
      <c r="A35" s="184"/>
      <c r="B35" s="174"/>
      <c r="C35" s="174"/>
      <c r="D35" s="185"/>
      <c r="E35" s="185"/>
      <c r="F35" s="175"/>
      <c r="G35" s="175"/>
      <c r="H35" s="175"/>
      <c r="I35" s="175"/>
      <c r="J35" s="186"/>
      <c r="K35" s="186"/>
      <c r="L35" s="186"/>
    </row>
    <row r="36" spans="1:13" ht="18.600000000000001" customHeight="1">
      <c r="A36" s="427" t="s">
        <v>86</v>
      </c>
      <c r="B36" s="427"/>
      <c r="C36" s="427"/>
      <c r="D36" s="187" t="s">
        <v>87</v>
      </c>
      <c r="E36" s="188" t="b">
        <v>0</v>
      </c>
      <c r="F36" s="187" t="s">
        <v>88</v>
      </c>
      <c r="G36" s="188" t="b">
        <v>0</v>
      </c>
      <c r="H36" s="428" t="s">
        <v>89</v>
      </c>
      <c r="I36" s="428"/>
      <c r="J36" s="428"/>
      <c r="K36" s="189"/>
      <c r="L36" s="189"/>
    </row>
    <row r="37" spans="1:13" ht="16.899999999999999" customHeight="1">
      <c r="A37" s="184" t="s">
        <v>90</v>
      </c>
      <c r="C37" s="190"/>
      <c r="D37" s="186"/>
      <c r="E37" s="186"/>
      <c r="F37" s="186"/>
      <c r="G37" s="186"/>
      <c r="H37" s="191"/>
      <c r="I37" s="429" t="s">
        <v>91</v>
      </c>
      <c r="J37" s="429"/>
      <c r="K37" s="429"/>
      <c r="L37" s="429"/>
    </row>
    <row r="38" spans="1:13" ht="9" customHeight="1">
      <c r="A38" s="184"/>
      <c r="C38" s="190"/>
      <c r="D38" s="186"/>
      <c r="E38" s="186"/>
      <c r="F38" s="186"/>
      <c r="G38" s="186"/>
      <c r="H38" s="191"/>
      <c r="I38" s="192"/>
      <c r="J38" s="192"/>
      <c r="K38" s="192"/>
      <c r="L38" s="192"/>
    </row>
    <row r="39" spans="1:13" ht="28.9" customHeight="1">
      <c r="A39" s="430" t="s">
        <v>259</v>
      </c>
      <c r="B39" s="430"/>
      <c r="C39" s="431" t="s">
        <v>260</v>
      </c>
      <c r="D39" s="431"/>
      <c r="E39" s="432" t="s">
        <v>261</v>
      </c>
      <c r="F39" s="433"/>
      <c r="G39" s="434"/>
      <c r="H39" s="441" t="s">
        <v>78</v>
      </c>
      <c r="I39" s="442"/>
      <c r="J39" s="441" t="s">
        <v>79</v>
      </c>
      <c r="K39" s="442"/>
      <c r="L39" s="441" t="s">
        <v>80</v>
      </c>
      <c r="M39" s="442"/>
    </row>
    <row r="40" spans="1:13" ht="30" customHeight="1">
      <c r="A40" s="430"/>
      <c r="B40" s="430"/>
      <c r="C40" s="193"/>
      <c r="D40" s="194" t="s">
        <v>262</v>
      </c>
      <c r="E40" s="435"/>
      <c r="F40" s="436"/>
      <c r="G40" s="437"/>
      <c r="H40" s="195"/>
      <c r="I40" s="196" t="s">
        <v>81</v>
      </c>
      <c r="J40" s="197"/>
      <c r="K40" s="196" t="s">
        <v>271</v>
      </c>
      <c r="L40" s="197"/>
      <c r="M40" s="196" t="s">
        <v>81</v>
      </c>
    </row>
    <row r="41" spans="1:13" ht="30" customHeight="1">
      <c r="A41" s="430"/>
      <c r="B41" s="430"/>
      <c r="C41" s="449">
        <f>C40*1000</f>
        <v>0</v>
      </c>
      <c r="D41" s="449"/>
      <c r="E41" s="438"/>
      <c r="F41" s="439"/>
      <c r="G41" s="440"/>
      <c r="H41" s="450" t="s">
        <v>263</v>
      </c>
      <c r="I41" s="451"/>
      <c r="J41" s="452"/>
      <c r="K41" s="453">
        <f>SUM(H40:M40)*1500</f>
        <v>0</v>
      </c>
      <c r="L41" s="453"/>
      <c r="M41" s="454"/>
    </row>
    <row r="42" spans="1:13" ht="12" customHeight="1">
      <c r="A42" s="184"/>
      <c r="B42" s="174"/>
      <c r="C42" s="186"/>
      <c r="D42" s="186"/>
      <c r="E42" s="186"/>
      <c r="F42" s="186"/>
      <c r="G42" s="186"/>
      <c r="H42" s="186"/>
      <c r="I42" s="186"/>
      <c r="J42" s="186"/>
      <c r="K42" s="186"/>
    </row>
    <row r="43" spans="1:13" ht="17.649999999999999" customHeight="1">
      <c r="A43" s="198" t="s">
        <v>92</v>
      </c>
      <c r="B43" s="455"/>
      <c r="C43" s="455"/>
      <c r="D43" s="455"/>
      <c r="E43" s="455"/>
      <c r="F43" s="455"/>
      <c r="G43" s="455"/>
      <c r="H43" s="455"/>
      <c r="I43" s="455"/>
      <c r="J43" s="455"/>
      <c r="K43" s="455"/>
      <c r="L43" s="455"/>
      <c r="M43" s="456"/>
    </row>
    <row r="44" spans="1:13" ht="16.899999999999999" customHeight="1">
      <c r="A44" s="457"/>
      <c r="B44" s="458"/>
      <c r="C44" s="458"/>
      <c r="D44" s="458"/>
      <c r="E44" s="458"/>
      <c r="F44" s="458"/>
      <c r="G44" s="458"/>
      <c r="H44" s="458"/>
      <c r="I44" s="458"/>
      <c r="J44" s="458"/>
      <c r="K44" s="458"/>
      <c r="L44" s="458"/>
      <c r="M44" s="459"/>
    </row>
    <row r="45" spans="1:13" ht="16.899999999999999" customHeight="1">
      <c r="A45" s="457"/>
      <c r="B45" s="458"/>
      <c r="C45" s="458"/>
      <c r="D45" s="458"/>
      <c r="E45" s="458"/>
      <c r="F45" s="458"/>
      <c r="G45" s="458"/>
      <c r="H45" s="458"/>
      <c r="I45" s="458"/>
      <c r="J45" s="458"/>
      <c r="K45" s="458"/>
      <c r="L45" s="458"/>
      <c r="M45" s="459"/>
    </row>
    <row r="46" spans="1:13" ht="16.899999999999999" customHeight="1">
      <c r="A46" s="460"/>
      <c r="B46" s="461"/>
      <c r="C46" s="461"/>
      <c r="D46" s="461"/>
      <c r="E46" s="461"/>
      <c r="F46" s="461"/>
      <c r="G46" s="461"/>
      <c r="H46" s="461"/>
      <c r="I46" s="461"/>
      <c r="J46" s="461"/>
      <c r="K46" s="461"/>
      <c r="L46" s="461"/>
      <c r="M46" s="462"/>
    </row>
    <row r="47" spans="1:13" ht="9.6" customHeight="1">
      <c r="A47" s="184"/>
      <c r="B47" s="184"/>
      <c r="C47" s="184"/>
      <c r="D47" s="184"/>
      <c r="E47" s="184"/>
      <c r="F47" s="184"/>
      <c r="G47" s="184"/>
      <c r="H47" s="184"/>
      <c r="I47" s="184"/>
    </row>
    <row r="48" spans="1:13" s="176" customFormat="1" ht="21" customHeight="1">
      <c r="A48" s="176" t="s">
        <v>93</v>
      </c>
    </row>
    <row r="49" spans="1:14" s="176" customFormat="1" ht="18.75" customHeight="1">
      <c r="A49" s="199"/>
      <c r="B49" s="200" t="s">
        <v>94</v>
      </c>
      <c r="C49" s="200"/>
      <c r="D49" s="200"/>
      <c r="E49" s="200"/>
      <c r="F49" s="200"/>
      <c r="G49" s="200"/>
      <c r="H49" s="200"/>
      <c r="I49" s="200"/>
      <c r="J49" s="200"/>
      <c r="K49" s="200"/>
      <c r="L49" s="200"/>
      <c r="M49" s="200"/>
    </row>
    <row r="50" spans="1:14" s="176" customFormat="1" ht="18.75" customHeight="1">
      <c r="A50" s="199"/>
      <c r="B50" s="200" t="s">
        <v>95</v>
      </c>
      <c r="C50" s="200"/>
      <c r="D50" s="200"/>
      <c r="E50" s="200"/>
      <c r="F50" s="200"/>
      <c r="G50" s="200"/>
      <c r="H50" s="200"/>
      <c r="I50" s="200"/>
      <c r="J50" s="200"/>
      <c r="K50" s="200"/>
      <c r="L50" s="200"/>
      <c r="M50" s="200"/>
    </row>
    <row r="51" spans="1:14" s="176" customFormat="1" ht="18.75" customHeight="1">
      <c r="A51" s="199"/>
      <c r="B51" s="200" t="s">
        <v>96</v>
      </c>
      <c r="C51" s="200"/>
      <c r="D51" s="200"/>
      <c r="E51" s="201" t="s">
        <v>97</v>
      </c>
      <c r="F51" s="201"/>
      <c r="G51" s="443"/>
      <c r="H51" s="443"/>
      <c r="I51" s="443"/>
      <c r="J51" s="443"/>
      <c r="K51" s="443"/>
      <c r="L51" s="443"/>
      <c r="M51" s="443"/>
      <c r="N51" s="443"/>
    </row>
    <row r="52" spans="1:14" s="176" customFormat="1" ht="18" customHeight="1">
      <c r="A52" s="199"/>
      <c r="B52" s="200"/>
      <c r="C52" s="200"/>
      <c r="D52" s="200"/>
      <c r="E52" s="202" t="s">
        <v>98</v>
      </c>
      <c r="F52" s="202"/>
      <c r="G52" s="444"/>
      <c r="H52" s="444"/>
      <c r="I52" s="444"/>
      <c r="J52" s="444"/>
      <c r="K52" s="444"/>
      <c r="L52" s="444"/>
      <c r="M52" s="444"/>
      <c r="N52" s="444"/>
    </row>
    <row r="53" spans="1:14" s="176" customFormat="1" ht="12" customHeight="1">
      <c r="A53" s="136"/>
      <c r="G53" s="184"/>
      <c r="H53" s="184"/>
      <c r="I53" s="184"/>
      <c r="J53" s="184"/>
      <c r="K53" s="184"/>
      <c r="L53" s="184"/>
    </row>
    <row r="54" spans="1:14" ht="18.75" customHeight="1">
      <c r="A54" s="445" t="s">
        <v>264</v>
      </c>
      <c r="B54" s="445"/>
      <c r="C54" s="445"/>
      <c r="D54" s="445"/>
      <c r="E54" s="445"/>
      <c r="F54" s="445"/>
      <c r="G54" s="445"/>
      <c r="H54" s="445"/>
      <c r="I54" s="445"/>
      <c r="J54" s="445"/>
      <c r="K54" s="445"/>
      <c r="L54" s="445"/>
      <c r="M54" s="445"/>
      <c r="N54" s="445"/>
    </row>
    <row r="55" spans="1:14" ht="18.75" customHeight="1">
      <c r="A55" s="203"/>
      <c r="B55" s="203"/>
      <c r="C55" s="203"/>
      <c r="D55" s="203"/>
      <c r="E55" s="203"/>
      <c r="H55" s="203"/>
      <c r="I55" s="203"/>
    </row>
    <row r="74" spans="1:9">
      <c r="A74" s="446"/>
      <c r="B74" s="446"/>
      <c r="C74" s="446"/>
      <c r="D74" s="446"/>
      <c r="E74" s="446"/>
      <c r="F74" s="446"/>
      <c r="G74" s="446"/>
      <c r="H74" s="446"/>
      <c r="I74" s="204"/>
    </row>
    <row r="75" spans="1:9">
      <c r="A75" s="447"/>
      <c r="B75" s="447"/>
      <c r="C75" s="447"/>
      <c r="D75" s="447"/>
      <c r="E75" s="447"/>
      <c r="F75" s="447"/>
      <c r="G75" s="447"/>
      <c r="H75" s="447"/>
      <c r="I75" s="205"/>
    </row>
    <row r="76" spans="1:9">
      <c r="A76" s="448"/>
      <c r="B76" s="448"/>
      <c r="C76" s="448"/>
      <c r="D76" s="448"/>
      <c r="E76" s="448"/>
      <c r="F76" s="448"/>
      <c r="G76" s="448"/>
      <c r="H76" s="448"/>
      <c r="I76" s="206"/>
    </row>
    <row r="77" spans="1:9">
      <c r="A77" s="206"/>
      <c r="B77" s="206"/>
      <c r="C77" s="206"/>
      <c r="D77" s="206"/>
      <c r="E77" s="206"/>
      <c r="F77" s="206"/>
      <c r="G77" s="206"/>
      <c r="H77" s="206"/>
      <c r="I77" s="206"/>
    </row>
  </sheetData>
  <sheetProtection algorithmName="SHA-512" hashValue="YQoIoyamlfJLpAEGk92gngKEm8se3zhAZ9+2QkBb1USLagjOPAcS0UeHrTZwrjp8qTAgygFvUP6tnwEC2L0pFw==" saltValue="MXLTCPNen+uZQVdtd0DveQ==" spinCount="100000" sheet="1" objects="1" scenarios="1"/>
  <mergeCells count="102">
    <mergeCell ref="G51:N51"/>
    <mergeCell ref="G52:N52"/>
    <mergeCell ref="A54:N54"/>
    <mergeCell ref="A74:H74"/>
    <mergeCell ref="A75:H75"/>
    <mergeCell ref="A76:H76"/>
    <mergeCell ref="L39:M39"/>
    <mergeCell ref="C41:D41"/>
    <mergeCell ref="H41:J41"/>
    <mergeCell ref="K41:M41"/>
    <mergeCell ref="B43:M43"/>
    <mergeCell ref="A44:M46"/>
    <mergeCell ref="A33:B33"/>
    <mergeCell ref="D33:M33"/>
    <mergeCell ref="A36:C36"/>
    <mergeCell ref="H36:J36"/>
    <mergeCell ref="I37:L37"/>
    <mergeCell ref="A39:B41"/>
    <mergeCell ref="C39:D39"/>
    <mergeCell ref="E39:G41"/>
    <mergeCell ref="H39:I39"/>
    <mergeCell ref="J39:K39"/>
    <mergeCell ref="A32:B32"/>
    <mergeCell ref="D32:E32"/>
    <mergeCell ref="F32:G32"/>
    <mergeCell ref="H32:I32"/>
    <mergeCell ref="J32:K32"/>
    <mergeCell ref="L32:M32"/>
    <mergeCell ref="A31:B31"/>
    <mergeCell ref="D31:E31"/>
    <mergeCell ref="F31:G31"/>
    <mergeCell ref="H31:I31"/>
    <mergeCell ref="J31:K31"/>
    <mergeCell ref="L31:M31"/>
    <mergeCell ref="A30:B30"/>
    <mergeCell ref="D30:E30"/>
    <mergeCell ref="F30:G30"/>
    <mergeCell ref="H30:I30"/>
    <mergeCell ref="J30:K30"/>
    <mergeCell ref="L30:M30"/>
    <mergeCell ref="L28:M28"/>
    <mergeCell ref="D29:E29"/>
    <mergeCell ref="F29:G29"/>
    <mergeCell ref="H29:I29"/>
    <mergeCell ref="J29:K29"/>
    <mergeCell ref="L29:M29"/>
    <mergeCell ref="A24:C24"/>
    <mergeCell ref="A28:B29"/>
    <mergeCell ref="D28:E28"/>
    <mergeCell ref="F28:G28"/>
    <mergeCell ref="H28:I28"/>
    <mergeCell ref="J28:K28"/>
    <mergeCell ref="H14:I14"/>
    <mergeCell ref="J14:K14"/>
    <mergeCell ref="L14:M14"/>
    <mergeCell ref="A15:A23"/>
    <mergeCell ref="B15:C15"/>
    <mergeCell ref="B16:B19"/>
    <mergeCell ref="B20:B23"/>
    <mergeCell ref="L12:M12"/>
    <mergeCell ref="A13:A14"/>
    <mergeCell ref="C13:C14"/>
    <mergeCell ref="D13:E13"/>
    <mergeCell ref="F13:G13"/>
    <mergeCell ref="H13:I13"/>
    <mergeCell ref="J13:K13"/>
    <mergeCell ref="L13:M13"/>
    <mergeCell ref="D14:E14"/>
    <mergeCell ref="F14:G14"/>
    <mergeCell ref="A11:B12"/>
    <mergeCell ref="D11:E11"/>
    <mergeCell ref="F11:G11"/>
    <mergeCell ref="H11:I11"/>
    <mergeCell ref="J11:K11"/>
    <mergeCell ref="L11:M11"/>
    <mergeCell ref="D12:E12"/>
    <mergeCell ref="F12:G12"/>
    <mergeCell ref="H12:I12"/>
    <mergeCell ref="J12:K12"/>
    <mergeCell ref="A6:B6"/>
    <mergeCell ref="I6:K6"/>
    <mergeCell ref="A7:B7"/>
    <mergeCell ref="I7:K7"/>
    <mergeCell ref="A8:B9"/>
    <mergeCell ref="F8:G8"/>
    <mergeCell ref="J8:K8"/>
    <mergeCell ref="D9:G9"/>
    <mergeCell ref="H9:I9"/>
    <mergeCell ref="J9:M9"/>
    <mergeCell ref="A4:B4"/>
    <mergeCell ref="C4:D4"/>
    <mergeCell ref="E4:N4"/>
    <mergeCell ref="A5:B5"/>
    <mergeCell ref="C5:G5"/>
    <mergeCell ref="H5:I5"/>
    <mergeCell ref="J5:N5"/>
    <mergeCell ref="A1:N1"/>
    <mergeCell ref="A2:B2"/>
    <mergeCell ref="A3:B3"/>
    <mergeCell ref="C3:G3"/>
    <mergeCell ref="H3:I3"/>
    <mergeCell ref="J3:N3"/>
  </mergeCells>
  <phoneticPr fontId="45"/>
  <conditionalFormatting sqref="C30:C32">
    <cfRule type="expression" dxfId="10" priority="6">
      <formula>$C$28&lt;&gt;""</formula>
    </cfRule>
  </conditionalFormatting>
  <conditionalFormatting sqref="D13:E14 D16:E23">
    <cfRule type="expression" dxfId="9" priority="11">
      <formula>$D$11&lt;&gt;""</formula>
    </cfRule>
  </conditionalFormatting>
  <conditionalFormatting sqref="D30:E32">
    <cfRule type="expression" dxfId="8" priority="5">
      <formula>$D$28&lt;&gt;""</formula>
    </cfRule>
  </conditionalFormatting>
  <conditionalFormatting sqref="F13:G14 F16:G23">
    <cfRule type="expression" dxfId="7" priority="10">
      <formula>$F$11&lt;&gt;""</formula>
    </cfRule>
  </conditionalFormatting>
  <conditionalFormatting sqref="F30:G32">
    <cfRule type="expression" dxfId="6" priority="4">
      <formula>$F$28&lt;&gt;""</formula>
    </cfRule>
  </conditionalFormatting>
  <conditionalFormatting sqref="H13:I14 H16:I23">
    <cfRule type="expression" dxfId="5" priority="9">
      <formula>$H$11&lt;&gt;""</formula>
    </cfRule>
  </conditionalFormatting>
  <conditionalFormatting sqref="H30:I32">
    <cfRule type="expression" dxfId="4" priority="3">
      <formula>$H$28&lt;&gt;""</formula>
    </cfRule>
  </conditionalFormatting>
  <conditionalFormatting sqref="J13:K14 J16:K23">
    <cfRule type="expression" dxfId="3" priority="8">
      <formula>$J$11&lt;&gt;""</formula>
    </cfRule>
  </conditionalFormatting>
  <conditionalFormatting sqref="J30:K32">
    <cfRule type="expression" dxfId="2" priority="2">
      <formula>$J$28&lt;&gt;""</formula>
    </cfRule>
  </conditionalFormatting>
  <conditionalFormatting sqref="L13:M14 L16:M23">
    <cfRule type="expression" dxfId="1" priority="7">
      <formula>$L$11&lt;&gt;""</formula>
    </cfRule>
  </conditionalFormatting>
  <conditionalFormatting sqref="L30:M32">
    <cfRule type="expression" dxfId="0" priority="1">
      <formula>$L$28&lt;&gt;""</formula>
    </cfRule>
  </conditionalFormatting>
  <dataValidations count="1">
    <dataValidation type="list" allowBlank="1" showInputMessage="1" showErrorMessage="1" sqref="G18 I18 K18 M18 M22" xr:uid="{5AD5E081-F87E-4731-B096-C8CC62D10F08}">
      <formula1>"3,4"</formula1>
    </dataValidation>
  </dataValidations>
  <hyperlinks>
    <hyperlink ref="I37:L37" location="'アレルギー表 '!A1" display="アレルギー調査票はこちら" xr:uid="{83CDDFC7-1863-4405-8AB0-CFA912C7B250}"/>
  </hyperlinks>
  <printOptions horizontalCentered="1"/>
  <pageMargins left="0.118110236220472" right="0.15748031496063" top="0.47244094488188998" bottom="0.31496062992126" header="0.15748031496063" footer="0.196850393700787"/>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Pict="0">
                <anchor moveWithCells="1">
                  <from>
                    <xdr:col>0</xdr:col>
                    <xdr:colOff>361950</xdr:colOff>
                    <xdr:row>47</xdr:row>
                    <xdr:rowOff>257175</xdr:rowOff>
                  </from>
                  <to>
                    <xdr:col>0</xdr:col>
                    <xdr:colOff>609600</xdr:colOff>
                    <xdr:row>49</xdr:row>
                    <xdr:rowOff>9525</xdr:rowOff>
                  </to>
                </anchor>
              </controlPr>
            </control>
          </mc:Choice>
        </mc:AlternateContent>
        <mc:AlternateContent xmlns:mc="http://schemas.openxmlformats.org/markup-compatibility/2006">
          <mc:Choice Requires="x14">
            <control shapeId="6146" r:id="rId5" name="Check Box 2">
              <controlPr defaultSize="0" autoPict="0">
                <anchor moveWithCells="1">
                  <from>
                    <xdr:col>0</xdr:col>
                    <xdr:colOff>361950</xdr:colOff>
                    <xdr:row>48</xdr:row>
                    <xdr:rowOff>228600</xdr:rowOff>
                  </from>
                  <to>
                    <xdr:col>0</xdr:col>
                    <xdr:colOff>609600</xdr:colOff>
                    <xdr:row>50</xdr:row>
                    <xdr:rowOff>9525</xdr:rowOff>
                  </to>
                </anchor>
              </controlPr>
            </control>
          </mc:Choice>
        </mc:AlternateContent>
        <mc:AlternateContent xmlns:mc="http://schemas.openxmlformats.org/markup-compatibility/2006">
          <mc:Choice Requires="x14">
            <control shapeId="6147" r:id="rId6" name="Check Box 3">
              <controlPr defaultSize="0" autoPict="0">
                <anchor moveWithCells="1">
                  <from>
                    <xdr:col>0</xdr:col>
                    <xdr:colOff>361950</xdr:colOff>
                    <xdr:row>49</xdr:row>
                    <xdr:rowOff>228600</xdr:rowOff>
                  </from>
                  <to>
                    <xdr:col>0</xdr:col>
                    <xdr:colOff>609600</xdr:colOff>
                    <xdr:row>51</xdr:row>
                    <xdr:rowOff>9525</xdr:rowOff>
                  </to>
                </anchor>
              </controlPr>
            </control>
          </mc:Choice>
        </mc:AlternateContent>
        <mc:AlternateContent xmlns:mc="http://schemas.openxmlformats.org/markup-compatibility/2006">
          <mc:Choice Requires="x14">
            <control shapeId="6148" r:id="rId7" name="Check Box 4">
              <controlPr defaultSize="0" autoPict="0">
                <anchor moveWithCells="1">
                  <from>
                    <xdr:col>4</xdr:col>
                    <xdr:colOff>38100</xdr:colOff>
                    <xdr:row>35</xdr:row>
                    <xdr:rowOff>9525</xdr:rowOff>
                  </from>
                  <to>
                    <xdr:col>5</xdr:col>
                    <xdr:colOff>57150</xdr:colOff>
                    <xdr:row>36</xdr:row>
                    <xdr:rowOff>9525</xdr:rowOff>
                  </to>
                </anchor>
              </controlPr>
            </control>
          </mc:Choice>
        </mc:AlternateContent>
        <mc:AlternateContent xmlns:mc="http://schemas.openxmlformats.org/markup-compatibility/2006">
          <mc:Choice Requires="x14">
            <control shapeId="6149" r:id="rId8" name="Check Box 5">
              <controlPr defaultSize="0" autoPict="0">
                <anchor moveWithCells="1">
                  <from>
                    <xdr:col>6</xdr:col>
                    <xdr:colOff>9525</xdr:colOff>
                    <xdr:row>35</xdr:row>
                    <xdr:rowOff>19050</xdr:rowOff>
                  </from>
                  <to>
                    <xdr:col>7</xdr:col>
                    <xdr:colOff>19050</xdr:colOff>
                    <xdr:row>36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9B638-52CB-44BB-A425-EA39751CA69D}">
  <sheetPr>
    <pageSetUpPr fitToPage="1"/>
  </sheetPr>
  <dimension ref="A1:DP94"/>
  <sheetViews>
    <sheetView view="pageBreakPreview" topLeftCell="A16" zoomScaleNormal="100" workbookViewId="0">
      <selection activeCell="AM20" sqref="AM20:AQ20"/>
    </sheetView>
  </sheetViews>
  <sheetFormatPr defaultColWidth="8.875" defaultRowHeight="13.5"/>
  <cols>
    <col min="1" max="1" width="1.125" style="207" customWidth="1"/>
    <col min="2" max="19" width="2.125" style="207" customWidth="1"/>
    <col min="20" max="20" width="2.75" style="207" customWidth="1"/>
    <col min="21" max="47" width="2.125" style="207" customWidth="1"/>
    <col min="48" max="48" width="1.125" style="207" customWidth="1"/>
    <col min="49" max="49" width="9.75" style="208" customWidth="1"/>
    <col min="50" max="50" width="9.75" style="238" customWidth="1"/>
    <col min="51" max="51" width="9.75" style="216" customWidth="1"/>
    <col min="52" max="53" width="9.75" style="208" customWidth="1"/>
    <col min="54" max="54" width="2.125" style="208" customWidth="1"/>
    <col min="55" max="74" width="1.875" style="208" customWidth="1"/>
    <col min="75" max="120" width="2.5" style="208" customWidth="1"/>
    <col min="121" max="16384" width="8.875" style="208"/>
  </cols>
  <sheetData>
    <row r="1" spans="2:51" ht="3" customHeight="1"/>
    <row r="2" spans="2:51" ht="19.5" customHeight="1">
      <c r="B2" s="463" t="s">
        <v>265</v>
      </c>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209"/>
      <c r="AF2" s="465" t="s">
        <v>99</v>
      </c>
      <c r="AG2" s="465"/>
      <c r="AH2" s="465"/>
      <c r="AI2" s="466"/>
      <c r="AJ2" s="466"/>
      <c r="AK2" s="466"/>
      <c r="AL2" s="466"/>
      <c r="AM2" s="466"/>
      <c r="AN2" s="466"/>
      <c r="AO2" s="466"/>
      <c r="AP2" s="466"/>
      <c r="AQ2" s="466"/>
      <c r="AR2" s="466"/>
      <c r="AS2" s="466"/>
      <c r="AT2" s="466"/>
      <c r="AU2" s="466"/>
      <c r="AV2" s="210"/>
    </row>
    <row r="3" spans="2:51" ht="19.5" customHeight="1" thickBot="1">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209"/>
      <c r="AF3" s="467" t="s">
        <v>100</v>
      </c>
      <c r="AG3" s="467"/>
      <c r="AH3" s="467"/>
      <c r="AI3" s="468"/>
      <c r="AJ3" s="468"/>
      <c r="AK3" s="468"/>
      <c r="AL3" s="468"/>
      <c r="AM3" s="468"/>
      <c r="AN3" s="468"/>
      <c r="AO3" s="468"/>
      <c r="AP3" s="468"/>
      <c r="AQ3" s="468"/>
      <c r="AR3" s="468"/>
      <c r="AS3" s="468"/>
      <c r="AT3" s="468"/>
      <c r="AU3" s="468"/>
      <c r="AV3" s="210"/>
    </row>
    <row r="4" spans="2:51" ht="19.5" customHeight="1">
      <c r="B4" s="469" t="s">
        <v>101</v>
      </c>
      <c r="C4" s="470"/>
      <c r="D4" s="470"/>
      <c r="E4" s="470"/>
      <c r="F4" s="470"/>
      <c r="G4" s="470"/>
      <c r="H4" s="470"/>
      <c r="I4" s="470"/>
      <c r="J4" s="470"/>
      <c r="K4" s="470"/>
      <c r="L4" s="470"/>
      <c r="M4" s="470"/>
      <c r="N4" s="470"/>
      <c r="O4" s="470"/>
      <c r="P4" s="470"/>
      <c r="Q4" s="471"/>
      <c r="R4" s="472" t="s">
        <v>102</v>
      </c>
      <c r="S4" s="473"/>
      <c r="T4" s="473"/>
      <c r="U4" s="473"/>
      <c r="V4" s="473"/>
      <c r="W4" s="472" t="s">
        <v>103</v>
      </c>
      <c r="X4" s="473"/>
      <c r="Y4" s="473"/>
      <c r="Z4" s="473"/>
      <c r="AA4" s="474"/>
      <c r="AB4" s="475" t="s">
        <v>104</v>
      </c>
      <c r="AC4" s="476"/>
      <c r="AD4" s="476"/>
      <c r="AE4" s="476"/>
      <c r="AF4" s="476"/>
      <c r="AG4" s="476"/>
      <c r="AH4" s="476"/>
      <c r="AI4" s="476"/>
      <c r="AJ4" s="476"/>
      <c r="AK4" s="476"/>
      <c r="AL4" s="476"/>
      <c r="AM4" s="476"/>
      <c r="AN4" s="476"/>
      <c r="AO4" s="476"/>
      <c r="AP4" s="476"/>
      <c r="AQ4" s="476"/>
      <c r="AR4" s="476"/>
      <c r="AS4" s="476"/>
      <c r="AT4" s="476"/>
      <c r="AU4" s="477"/>
      <c r="AV4" s="210"/>
    </row>
    <row r="5" spans="2:51" ht="19.5" customHeight="1">
      <c r="B5" s="517" t="s">
        <v>266</v>
      </c>
      <c r="C5" s="518"/>
      <c r="D5" s="518"/>
      <c r="E5" s="518"/>
      <c r="F5" s="519"/>
      <c r="G5" s="520"/>
      <c r="H5" s="521"/>
      <c r="I5" s="521"/>
      <c r="J5" s="521"/>
      <c r="K5" s="521"/>
      <c r="L5" s="521"/>
      <c r="M5" s="521"/>
      <c r="N5" s="521"/>
      <c r="O5" s="521"/>
      <c r="P5" s="521"/>
      <c r="Q5" s="522"/>
      <c r="R5" s="523"/>
      <c r="S5" s="524"/>
      <c r="T5" s="524"/>
      <c r="U5" s="524"/>
      <c r="V5" s="526" t="s">
        <v>105</v>
      </c>
      <c r="W5" s="528"/>
      <c r="X5" s="528"/>
      <c r="Y5" s="528"/>
      <c r="Z5" s="528"/>
      <c r="AA5" s="526" t="s">
        <v>105</v>
      </c>
      <c r="AB5" s="495" t="s">
        <v>106</v>
      </c>
      <c r="AC5" s="496"/>
      <c r="AD5" s="496"/>
      <c r="AE5" s="496"/>
      <c r="AF5" s="496"/>
      <c r="AG5" s="496"/>
      <c r="AH5" s="496"/>
      <c r="AI5" s="496"/>
      <c r="AJ5" s="496"/>
      <c r="AK5" s="496"/>
      <c r="AL5" s="496"/>
      <c r="AM5" s="496"/>
      <c r="AN5" s="496"/>
      <c r="AO5" s="496"/>
      <c r="AP5" s="496"/>
      <c r="AQ5" s="496"/>
      <c r="AR5" s="496"/>
      <c r="AS5" s="496"/>
      <c r="AT5" s="496"/>
      <c r="AU5" s="497"/>
      <c r="AV5" s="210"/>
    </row>
    <row r="6" spans="2:51" ht="19.5" customHeight="1" thickBot="1">
      <c r="B6" s="498" t="s">
        <v>107</v>
      </c>
      <c r="C6" s="499"/>
      <c r="D6" s="499"/>
      <c r="E6" s="499"/>
      <c r="F6" s="500"/>
      <c r="G6" s="501"/>
      <c r="H6" s="502"/>
      <c r="I6" s="502"/>
      <c r="J6" s="502"/>
      <c r="K6" s="502"/>
      <c r="L6" s="502"/>
      <c r="M6" s="502"/>
      <c r="N6" s="502"/>
      <c r="O6" s="502"/>
      <c r="P6" s="502"/>
      <c r="Q6" s="503"/>
      <c r="R6" s="525"/>
      <c r="S6" s="525"/>
      <c r="T6" s="525"/>
      <c r="U6" s="525"/>
      <c r="V6" s="527"/>
      <c r="W6" s="529"/>
      <c r="X6" s="529"/>
      <c r="Y6" s="529"/>
      <c r="Z6" s="529"/>
      <c r="AA6" s="527"/>
      <c r="AB6" s="504" t="s">
        <v>97</v>
      </c>
      <c r="AC6" s="505"/>
      <c r="AD6" s="505"/>
      <c r="AE6" s="505"/>
      <c r="AF6" s="506"/>
      <c r="AG6" s="490"/>
      <c r="AH6" s="490"/>
      <c r="AI6" s="490"/>
      <c r="AJ6" s="490"/>
      <c r="AK6" s="490"/>
      <c r="AL6" s="490"/>
      <c r="AM6" s="490"/>
      <c r="AN6" s="490"/>
      <c r="AO6" s="490"/>
      <c r="AP6" s="490"/>
      <c r="AQ6" s="490"/>
      <c r="AR6" s="490"/>
      <c r="AS6" s="490"/>
      <c r="AT6" s="490"/>
      <c r="AU6" s="491"/>
      <c r="AV6" s="210"/>
    </row>
    <row r="7" spans="2:51" ht="19.5" customHeight="1">
      <c r="B7" s="507" t="s">
        <v>108</v>
      </c>
      <c r="C7" s="508"/>
      <c r="D7" s="508"/>
      <c r="E7" s="508"/>
      <c r="F7" s="509"/>
      <c r="G7" s="513" t="s">
        <v>49</v>
      </c>
      <c r="H7" s="514"/>
      <c r="I7" s="514"/>
      <c r="J7" s="514"/>
      <c r="K7" s="478">
        <f>宿泊・食事申込書!O6</f>
        <v>45260</v>
      </c>
      <c r="L7" s="478"/>
      <c r="M7" s="478"/>
      <c r="N7" s="480">
        <f>K7</f>
        <v>45260</v>
      </c>
      <c r="O7" s="480"/>
      <c r="P7" s="514" t="s">
        <v>109</v>
      </c>
      <c r="Q7" s="514"/>
      <c r="R7" s="478">
        <f>宿泊・食事申込書!O7</f>
        <v>45260</v>
      </c>
      <c r="S7" s="478"/>
      <c r="T7" s="478"/>
      <c r="U7" s="480">
        <f>R7</f>
        <v>45260</v>
      </c>
      <c r="V7" s="480"/>
      <c r="W7" s="211"/>
      <c r="X7" s="482">
        <f>R7-K7</f>
        <v>0</v>
      </c>
      <c r="Y7" s="482"/>
      <c r="Z7" s="484" t="s">
        <v>110</v>
      </c>
      <c r="AA7" s="485"/>
      <c r="AB7" s="488" t="s">
        <v>111</v>
      </c>
      <c r="AC7" s="465"/>
      <c r="AD7" s="465"/>
      <c r="AE7" s="465"/>
      <c r="AF7" s="489"/>
      <c r="AG7" s="490"/>
      <c r="AH7" s="490"/>
      <c r="AI7" s="490"/>
      <c r="AJ7" s="490"/>
      <c r="AK7" s="490"/>
      <c r="AL7" s="490"/>
      <c r="AM7" s="490"/>
      <c r="AN7" s="490"/>
      <c r="AO7" s="490"/>
      <c r="AP7" s="490"/>
      <c r="AQ7" s="490"/>
      <c r="AR7" s="490"/>
      <c r="AS7" s="490"/>
      <c r="AT7" s="490"/>
      <c r="AU7" s="491"/>
      <c r="AV7" s="210"/>
    </row>
    <row r="8" spans="2:51" ht="19.5" customHeight="1" thickBot="1">
      <c r="B8" s="510"/>
      <c r="C8" s="511"/>
      <c r="D8" s="511"/>
      <c r="E8" s="511"/>
      <c r="F8" s="512"/>
      <c r="G8" s="515"/>
      <c r="H8" s="516"/>
      <c r="I8" s="516"/>
      <c r="J8" s="516"/>
      <c r="K8" s="479"/>
      <c r="L8" s="479"/>
      <c r="M8" s="479"/>
      <c r="N8" s="481"/>
      <c r="O8" s="481"/>
      <c r="P8" s="516"/>
      <c r="Q8" s="516"/>
      <c r="R8" s="479"/>
      <c r="S8" s="479"/>
      <c r="T8" s="479"/>
      <c r="U8" s="481"/>
      <c r="V8" s="481"/>
      <c r="W8" s="212"/>
      <c r="X8" s="483"/>
      <c r="Y8" s="483"/>
      <c r="Z8" s="486"/>
      <c r="AA8" s="487"/>
      <c r="AB8" s="492"/>
      <c r="AC8" s="493"/>
      <c r="AD8" s="493"/>
      <c r="AE8" s="493"/>
      <c r="AF8" s="493"/>
      <c r="AG8" s="493"/>
      <c r="AH8" s="493"/>
      <c r="AI8" s="493"/>
      <c r="AJ8" s="493"/>
      <c r="AK8" s="493"/>
      <c r="AL8" s="493"/>
      <c r="AM8" s="493"/>
      <c r="AN8" s="493"/>
      <c r="AO8" s="493"/>
      <c r="AP8" s="493"/>
      <c r="AQ8" s="493"/>
      <c r="AR8" s="493"/>
      <c r="AS8" s="493"/>
      <c r="AT8" s="493"/>
      <c r="AU8" s="494"/>
      <c r="AV8" s="210"/>
    </row>
    <row r="9" spans="2:51" ht="19.5" customHeight="1">
      <c r="B9" s="548" t="s">
        <v>112</v>
      </c>
      <c r="C9" s="549"/>
      <c r="D9" s="549"/>
      <c r="E9" s="549"/>
      <c r="F9" s="550"/>
      <c r="G9" s="551" t="s">
        <v>113</v>
      </c>
      <c r="H9" s="552"/>
      <c r="I9" s="552"/>
      <c r="J9" s="552"/>
      <c r="K9" s="552"/>
      <c r="L9" s="552"/>
      <c r="M9" s="552"/>
      <c r="N9" s="552"/>
      <c r="O9" s="552"/>
      <c r="P9" s="552"/>
      <c r="Q9" s="552"/>
      <c r="R9" s="552"/>
      <c r="S9" s="552"/>
      <c r="T9" s="552"/>
      <c r="U9" s="552"/>
      <c r="V9" s="552"/>
      <c r="W9" s="552"/>
      <c r="X9" s="552"/>
      <c r="Y9" s="552"/>
      <c r="Z9" s="552"/>
      <c r="AA9" s="553"/>
      <c r="AB9" s="554" t="s">
        <v>114</v>
      </c>
      <c r="AC9" s="555"/>
      <c r="AD9" s="556"/>
      <c r="AE9" s="514" t="s">
        <v>115</v>
      </c>
      <c r="AF9" s="514"/>
      <c r="AG9" s="514"/>
      <c r="AH9" s="563"/>
      <c r="AI9" s="563"/>
      <c r="AJ9" s="563"/>
      <c r="AK9" s="563"/>
      <c r="AL9" s="563"/>
      <c r="AM9" s="563"/>
      <c r="AN9" s="563"/>
      <c r="AO9" s="563"/>
      <c r="AP9" s="563"/>
      <c r="AQ9" s="563"/>
      <c r="AR9" s="563"/>
      <c r="AS9" s="563"/>
      <c r="AT9" s="563"/>
      <c r="AU9" s="564"/>
      <c r="AV9" s="210"/>
    </row>
    <row r="10" spans="2:51" ht="19.5" customHeight="1">
      <c r="B10" s="534"/>
      <c r="C10" s="535"/>
      <c r="D10" s="535"/>
      <c r="E10" s="535"/>
      <c r="F10" s="536"/>
      <c r="G10" s="565">
        <f>宿泊・食事申込書!C3</f>
        <v>0</v>
      </c>
      <c r="H10" s="566"/>
      <c r="I10" s="566"/>
      <c r="J10" s="566"/>
      <c r="K10" s="566"/>
      <c r="L10" s="566"/>
      <c r="M10" s="566"/>
      <c r="N10" s="566"/>
      <c r="O10" s="566"/>
      <c r="P10" s="566"/>
      <c r="Q10" s="566"/>
      <c r="R10" s="566"/>
      <c r="S10" s="566"/>
      <c r="T10" s="566"/>
      <c r="U10" s="566"/>
      <c r="V10" s="566"/>
      <c r="W10" s="566"/>
      <c r="X10" s="566"/>
      <c r="Y10" s="566"/>
      <c r="Z10" s="566"/>
      <c r="AA10" s="566"/>
      <c r="AB10" s="557"/>
      <c r="AC10" s="558"/>
      <c r="AD10" s="559"/>
      <c r="AE10" s="543" t="s">
        <v>116</v>
      </c>
      <c r="AF10" s="543"/>
      <c r="AG10" s="543"/>
      <c r="AH10" s="569" t="s">
        <v>117</v>
      </c>
      <c r="AI10" s="544"/>
      <c r="AJ10" s="544"/>
      <c r="AK10" s="544"/>
      <c r="AL10" s="544"/>
      <c r="AM10" s="544"/>
      <c r="AN10" s="544"/>
      <c r="AO10" s="544"/>
      <c r="AP10" s="544"/>
      <c r="AQ10" s="544"/>
      <c r="AR10" s="544"/>
      <c r="AS10" s="544"/>
      <c r="AT10" s="544"/>
      <c r="AU10" s="570"/>
      <c r="AV10" s="210"/>
    </row>
    <row r="11" spans="2:51" ht="19.5" customHeight="1">
      <c r="B11" s="537"/>
      <c r="C11" s="538"/>
      <c r="D11" s="538"/>
      <c r="E11" s="538"/>
      <c r="F11" s="539"/>
      <c r="G11" s="567"/>
      <c r="H11" s="568"/>
      <c r="I11" s="568"/>
      <c r="J11" s="568"/>
      <c r="K11" s="568"/>
      <c r="L11" s="568"/>
      <c r="M11" s="568"/>
      <c r="N11" s="568"/>
      <c r="O11" s="568"/>
      <c r="P11" s="568"/>
      <c r="Q11" s="568"/>
      <c r="R11" s="568"/>
      <c r="S11" s="568"/>
      <c r="T11" s="568"/>
      <c r="U11" s="568"/>
      <c r="V11" s="568"/>
      <c r="W11" s="568"/>
      <c r="X11" s="568"/>
      <c r="Y11" s="568"/>
      <c r="Z11" s="568"/>
      <c r="AA11" s="568"/>
      <c r="AB11" s="557"/>
      <c r="AC11" s="558"/>
      <c r="AD11" s="559"/>
      <c r="AE11" s="531" t="s">
        <v>118</v>
      </c>
      <c r="AF11" s="531"/>
      <c r="AG11" s="531"/>
      <c r="AH11" s="530">
        <v>5500</v>
      </c>
      <c r="AI11" s="530"/>
      <c r="AJ11" s="530"/>
      <c r="AK11" s="213" t="s">
        <v>119</v>
      </c>
      <c r="AL11" s="531">
        <f>IF(Q75&gt;=3,2,Q75)</f>
        <v>0</v>
      </c>
      <c r="AM11" s="531"/>
      <c r="AN11" s="531"/>
      <c r="AO11" s="213" t="s">
        <v>81</v>
      </c>
      <c r="AP11" s="532">
        <f>AH11*AL11</f>
        <v>0</v>
      </c>
      <c r="AQ11" s="531"/>
      <c r="AR11" s="531"/>
      <c r="AS11" s="531"/>
      <c r="AT11" s="531"/>
      <c r="AU11" s="533"/>
      <c r="AV11" s="210"/>
    </row>
    <row r="12" spans="2:51" ht="19.5" customHeight="1">
      <c r="B12" s="534" t="s">
        <v>9</v>
      </c>
      <c r="C12" s="535"/>
      <c r="D12" s="535"/>
      <c r="E12" s="535"/>
      <c r="F12" s="536"/>
      <c r="G12" s="540" t="str">
        <f>宿泊・食事申込書!C4</f>
        <v>〒</v>
      </c>
      <c r="H12" s="541"/>
      <c r="I12" s="541"/>
      <c r="J12" s="541"/>
      <c r="K12" s="541"/>
      <c r="L12" s="541"/>
      <c r="M12" s="541"/>
      <c r="N12" s="541"/>
      <c r="O12" s="541"/>
      <c r="P12" s="541"/>
      <c r="Q12" s="541"/>
      <c r="R12" s="541"/>
      <c r="S12" s="541"/>
      <c r="T12" s="541"/>
      <c r="U12" s="541"/>
      <c r="V12" s="541"/>
      <c r="W12" s="541"/>
      <c r="X12" s="541"/>
      <c r="Y12" s="541"/>
      <c r="Z12" s="541"/>
      <c r="AA12" s="542"/>
      <c r="AB12" s="557"/>
      <c r="AC12" s="558"/>
      <c r="AD12" s="559"/>
      <c r="AE12" s="543"/>
      <c r="AF12" s="543"/>
      <c r="AG12" s="543"/>
      <c r="AH12" s="544"/>
      <c r="AI12" s="544"/>
      <c r="AJ12" s="544"/>
      <c r="AK12" s="214" t="s">
        <v>119</v>
      </c>
      <c r="AL12" s="543"/>
      <c r="AM12" s="543"/>
      <c r="AN12" s="543"/>
      <c r="AO12" s="214" t="s">
        <v>81</v>
      </c>
      <c r="AP12" s="532"/>
      <c r="AQ12" s="531"/>
      <c r="AR12" s="531"/>
      <c r="AS12" s="531"/>
      <c r="AT12" s="531"/>
      <c r="AU12" s="533"/>
      <c r="AV12" s="210"/>
    </row>
    <row r="13" spans="2:51" ht="19.5" customHeight="1" thickBot="1">
      <c r="B13" s="537"/>
      <c r="C13" s="538"/>
      <c r="D13" s="538"/>
      <c r="E13" s="538"/>
      <c r="F13" s="539"/>
      <c r="G13" s="545" t="str">
        <f>宿泊・食事申込書!E4</f>
        <v>　</v>
      </c>
      <c r="H13" s="546"/>
      <c r="I13" s="546"/>
      <c r="J13" s="546"/>
      <c r="K13" s="546"/>
      <c r="L13" s="546"/>
      <c r="M13" s="546"/>
      <c r="N13" s="546"/>
      <c r="O13" s="546"/>
      <c r="P13" s="546"/>
      <c r="Q13" s="546"/>
      <c r="R13" s="546"/>
      <c r="S13" s="546"/>
      <c r="T13" s="546"/>
      <c r="U13" s="546"/>
      <c r="V13" s="546"/>
      <c r="W13" s="546"/>
      <c r="X13" s="546"/>
      <c r="Y13" s="546"/>
      <c r="Z13" s="546"/>
      <c r="AA13" s="547"/>
      <c r="AB13" s="560"/>
      <c r="AC13" s="561"/>
      <c r="AD13" s="562"/>
      <c r="AE13" s="571"/>
      <c r="AF13" s="571"/>
      <c r="AG13" s="571"/>
      <c r="AH13" s="572"/>
      <c r="AI13" s="572"/>
      <c r="AJ13" s="572"/>
      <c r="AK13" s="215" t="s">
        <v>119</v>
      </c>
      <c r="AL13" s="573"/>
      <c r="AM13" s="573"/>
      <c r="AN13" s="573"/>
      <c r="AO13" s="215" t="s">
        <v>81</v>
      </c>
      <c r="AP13" s="574"/>
      <c r="AQ13" s="571"/>
      <c r="AR13" s="571"/>
      <c r="AS13" s="571"/>
      <c r="AT13" s="571"/>
      <c r="AU13" s="575"/>
      <c r="AV13" s="210"/>
    </row>
    <row r="14" spans="2:51" ht="19.5" customHeight="1">
      <c r="B14" s="576" t="s">
        <v>120</v>
      </c>
      <c r="C14" s="577"/>
      <c r="D14" s="577"/>
      <c r="E14" s="577"/>
      <c r="F14" s="578"/>
      <c r="G14" s="579" t="s">
        <v>11</v>
      </c>
      <c r="H14" s="580"/>
      <c r="I14" s="581">
        <f>宿泊・食事申込書!J3</f>
        <v>0</v>
      </c>
      <c r="J14" s="582"/>
      <c r="K14" s="582"/>
      <c r="L14" s="582"/>
      <c r="M14" s="582"/>
      <c r="N14" s="582"/>
      <c r="O14" s="582"/>
      <c r="P14" s="582"/>
      <c r="Q14" s="583"/>
      <c r="R14" s="579" t="s">
        <v>121</v>
      </c>
      <c r="S14" s="580"/>
      <c r="T14" s="584">
        <f>宿泊・食事申込書!C5</f>
        <v>0</v>
      </c>
      <c r="U14" s="585"/>
      <c r="V14" s="585"/>
      <c r="W14" s="585"/>
      <c r="X14" s="585"/>
      <c r="Y14" s="585"/>
      <c r="Z14" s="585"/>
      <c r="AA14" s="586"/>
      <c r="AB14" s="587" t="s">
        <v>122</v>
      </c>
      <c r="AC14" s="496"/>
      <c r="AD14" s="496"/>
      <c r="AE14" s="496"/>
      <c r="AF14" s="496"/>
      <c r="AG14" s="496"/>
      <c r="AH14" s="496"/>
      <c r="AI14" s="496"/>
      <c r="AJ14" s="496"/>
      <c r="AK14" s="496"/>
      <c r="AL14" s="496"/>
      <c r="AM14" s="496"/>
      <c r="AN14" s="496"/>
      <c r="AO14" s="496"/>
      <c r="AP14" s="496"/>
      <c r="AQ14" s="496"/>
      <c r="AR14" s="496"/>
      <c r="AS14" s="496"/>
      <c r="AT14" s="496"/>
      <c r="AU14" s="497"/>
      <c r="AV14" s="210"/>
    </row>
    <row r="15" spans="2:51" ht="19.5" customHeight="1">
      <c r="B15" s="510"/>
      <c r="C15" s="511"/>
      <c r="D15" s="511"/>
      <c r="E15" s="511"/>
      <c r="F15" s="512"/>
      <c r="G15" s="605" t="s">
        <v>123</v>
      </c>
      <c r="H15" s="606"/>
      <c r="I15" s="607">
        <f>宿泊・食事申込書!J5</f>
        <v>0</v>
      </c>
      <c r="J15" s="608"/>
      <c r="K15" s="608"/>
      <c r="L15" s="608"/>
      <c r="M15" s="608"/>
      <c r="N15" s="608"/>
      <c r="O15" s="608"/>
      <c r="P15" s="608"/>
      <c r="Q15" s="608"/>
      <c r="R15" s="608"/>
      <c r="S15" s="608"/>
      <c r="T15" s="608"/>
      <c r="U15" s="608"/>
      <c r="V15" s="608"/>
      <c r="W15" s="608"/>
      <c r="X15" s="608"/>
      <c r="Y15" s="608"/>
      <c r="Z15" s="608"/>
      <c r="AA15" s="609"/>
      <c r="AB15" s="610" t="s">
        <v>124</v>
      </c>
      <c r="AC15" s="611"/>
      <c r="AD15" s="612"/>
      <c r="AE15" s="613"/>
      <c r="AF15" s="613"/>
      <c r="AG15" s="613"/>
      <c r="AH15" s="613"/>
      <c r="AI15" s="613"/>
      <c r="AJ15" s="613"/>
      <c r="AK15" s="613"/>
      <c r="AL15" s="613"/>
      <c r="AM15" s="614" t="s">
        <v>125</v>
      </c>
      <c r="AN15" s="613"/>
      <c r="AO15" s="615"/>
      <c r="AP15" s="613"/>
      <c r="AQ15" s="613"/>
      <c r="AR15" s="613"/>
      <c r="AS15" s="613"/>
      <c r="AT15" s="613"/>
      <c r="AU15" s="616"/>
      <c r="AV15" s="210"/>
    </row>
    <row r="16" spans="2:51" ht="19.5" customHeight="1">
      <c r="B16" s="588" t="s">
        <v>54</v>
      </c>
      <c r="C16" s="589"/>
      <c r="D16" s="589"/>
      <c r="E16" s="589"/>
      <c r="F16" s="590"/>
      <c r="G16" s="591"/>
      <c r="H16" s="592"/>
      <c r="I16" s="592"/>
      <c r="J16" s="592"/>
      <c r="K16" s="592"/>
      <c r="L16" s="592"/>
      <c r="M16" s="592"/>
      <c r="N16" s="592"/>
      <c r="O16" s="592"/>
      <c r="P16" s="592"/>
      <c r="Q16" s="593"/>
      <c r="R16" s="594" t="s">
        <v>126</v>
      </c>
      <c r="S16" s="595"/>
      <c r="T16" s="596"/>
      <c r="U16" s="597"/>
      <c r="V16" s="598"/>
      <c r="W16" s="598"/>
      <c r="X16" s="598"/>
      <c r="Y16" s="598"/>
      <c r="Z16" s="598"/>
      <c r="AA16" s="599"/>
      <c r="AB16" s="600" t="s">
        <v>127</v>
      </c>
      <c r="AC16" s="601"/>
      <c r="AD16" s="602"/>
      <c r="AE16" s="603" t="s">
        <v>8</v>
      </c>
      <c r="AF16" s="603"/>
      <c r="AG16" s="603"/>
      <c r="AH16" s="603"/>
      <c r="AI16" s="603"/>
      <c r="AJ16" s="603"/>
      <c r="AK16" s="603"/>
      <c r="AL16" s="603"/>
      <c r="AM16" s="603"/>
      <c r="AN16" s="603"/>
      <c r="AO16" s="603"/>
      <c r="AP16" s="603"/>
      <c r="AQ16" s="603"/>
      <c r="AR16" s="603"/>
      <c r="AS16" s="603"/>
      <c r="AT16" s="603"/>
      <c r="AU16" s="604"/>
      <c r="AV16" s="210"/>
      <c r="AW16" s="208" t="s">
        <v>128</v>
      </c>
      <c r="AX16" s="239">
        <v>4290</v>
      </c>
      <c r="AY16" s="237">
        <f>AX16+1100</f>
        <v>5390</v>
      </c>
    </row>
    <row r="17" spans="2:51" ht="24" customHeight="1" thickBot="1">
      <c r="B17" s="630" t="s">
        <v>129</v>
      </c>
      <c r="C17" s="631"/>
      <c r="D17" s="631"/>
      <c r="E17" s="631"/>
      <c r="F17" s="632"/>
      <c r="G17" s="633"/>
      <c r="H17" s="634"/>
      <c r="I17" s="634"/>
      <c r="J17" s="634"/>
      <c r="K17" s="634"/>
      <c r="L17" s="635"/>
      <c r="M17" s="636"/>
      <c r="N17" s="636"/>
      <c r="O17" s="636"/>
      <c r="P17" s="636"/>
      <c r="Q17" s="637"/>
      <c r="R17" s="638" t="s">
        <v>130</v>
      </c>
      <c r="S17" s="638"/>
      <c r="T17" s="638"/>
      <c r="U17" s="639"/>
      <c r="V17" s="640"/>
      <c r="W17" s="640"/>
      <c r="X17" s="641"/>
      <c r="Y17" s="640"/>
      <c r="Z17" s="640"/>
      <c r="AA17" s="642"/>
      <c r="AB17" s="617" t="s">
        <v>121</v>
      </c>
      <c r="AC17" s="618"/>
      <c r="AD17" s="619"/>
      <c r="AE17" s="620"/>
      <c r="AF17" s="620"/>
      <c r="AG17" s="620"/>
      <c r="AH17" s="620"/>
      <c r="AI17" s="620"/>
      <c r="AJ17" s="620"/>
      <c r="AK17" s="620"/>
      <c r="AL17" s="620"/>
      <c r="AM17" s="620"/>
      <c r="AN17" s="620"/>
      <c r="AO17" s="620"/>
      <c r="AP17" s="620"/>
      <c r="AQ17" s="620"/>
      <c r="AR17" s="620"/>
      <c r="AS17" s="620"/>
      <c r="AT17" s="620"/>
      <c r="AU17" s="621"/>
      <c r="AV17" s="210"/>
      <c r="AW17" s="208" t="s">
        <v>131</v>
      </c>
      <c r="AX17" s="239">
        <v>3190</v>
      </c>
      <c r="AY17" s="237">
        <f t="shared" ref="AY17:AY23" si="0">AX17+1100</f>
        <v>4290</v>
      </c>
    </row>
    <row r="18" spans="2:51" ht="19.5" customHeight="1">
      <c r="B18" s="622" t="s">
        <v>132</v>
      </c>
      <c r="C18" s="623"/>
      <c r="D18" s="623"/>
      <c r="E18" s="623"/>
      <c r="F18" s="623"/>
      <c r="G18" s="623"/>
      <c r="H18" s="623"/>
      <c r="I18" s="623"/>
      <c r="J18" s="623"/>
      <c r="K18" s="623"/>
      <c r="L18" s="623"/>
      <c r="M18" s="623"/>
      <c r="N18" s="623"/>
      <c r="O18" s="623"/>
      <c r="P18" s="623"/>
      <c r="Q18" s="623"/>
      <c r="R18" s="623"/>
      <c r="S18" s="623"/>
      <c r="T18" s="623"/>
      <c r="U18" s="623"/>
      <c r="V18" s="623"/>
      <c r="W18" s="623"/>
      <c r="X18" s="623"/>
      <c r="Y18" s="623"/>
      <c r="Z18" s="623"/>
      <c r="AA18" s="624"/>
      <c r="AB18" s="625" t="s">
        <v>133</v>
      </c>
      <c r="AC18" s="626"/>
      <c r="AD18" s="627"/>
      <c r="AE18" s="628" t="s">
        <v>134</v>
      </c>
      <c r="AF18" s="626"/>
      <c r="AG18" s="626"/>
      <c r="AH18" s="626"/>
      <c r="AI18" s="626"/>
      <c r="AJ18" s="626"/>
      <c r="AK18" s="626"/>
      <c r="AL18" s="627"/>
      <c r="AM18" s="628" t="s">
        <v>135</v>
      </c>
      <c r="AN18" s="626"/>
      <c r="AO18" s="626"/>
      <c r="AP18" s="626"/>
      <c r="AQ18" s="627"/>
      <c r="AR18" s="628" t="s">
        <v>136</v>
      </c>
      <c r="AS18" s="626"/>
      <c r="AT18" s="626"/>
      <c r="AU18" s="629"/>
      <c r="AV18" s="210"/>
      <c r="AW18" s="208" t="s">
        <v>137</v>
      </c>
      <c r="AX18" s="239">
        <v>7920</v>
      </c>
      <c r="AY18" s="237">
        <f t="shared" si="0"/>
        <v>9020</v>
      </c>
    </row>
    <row r="19" spans="2:51" ht="19.5" customHeight="1">
      <c r="B19" s="653" t="s">
        <v>133</v>
      </c>
      <c r="C19" s="654"/>
      <c r="D19" s="654"/>
      <c r="E19" s="654"/>
      <c r="F19" s="646" t="s">
        <v>138</v>
      </c>
      <c r="G19" s="649"/>
      <c r="H19" s="649"/>
      <c r="I19" s="649"/>
      <c r="J19" s="649"/>
      <c r="K19" s="649"/>
      <c r="L19" s="649"/>
      <c r="M19" s="647"/>
      <c r="N19" s="657" t="s">
        <v>139</v>
      </c>
      <c r="O19" s="657"/>
      <c r="P19" s="657"/>
      <c r="Q19" s="657"/>
      <c r="R19" s="657"/>
      <c r="S19" s="657"/>
      <c r="T19" s="657"/>
      <c r="U19" s="658"/>
      <c r="V19" s="659" t="s">
        <v>68</v>
      </c>
      <c r="W19" s="660"/>
      <c r="X19" s="465" t="s">
        <v>75</v>
      </c>
      <c r="Y19" s="465"/>
      <c r="Z19" s="465"/>
      <c r="AA19" s="661"/>
      <c r="AB19" s="663"/>
      <c r="AC19" s="664"/>
      <c r="AD19" s="665"/>
      <c r="AE19" s="643"/>
      <c r="AF19" s="644"/>
      <c r="AG19" s="644"/>
      <c r="AH19" s="644"/>
      <c r="AI19" s="644"/>
      <c r="AJ19" s="644"/>
      <c r="AK19" s="644"/>
      <c r="AL19" s="673"/>
      <c r="AM19" s="674" t="str">
        <f>IFERROR(_xlfn.XLOOKUP(AE19,$AW$16:$AW$27,$AY$16:$AY$27),"")</f>
        <v/>
      </c>
      <c r="AN19" s="675"/>
      <c r="AO19" s="675"/>
      <c r="AP19" s="675"/>
      <c r="AQ19" s="676"/>
      <c r="AR19" s="643"/>
      <c r="AS19" s="644"/>
      <c r="AT19" s="644"/>
      <c r="AU19" s="645"/>
      <c r="AV19" s="217"/>
      <c r="AW19" s="208" t="s">
        <v>140</v>
      </c>
      <c r="AX19" s="239">
        <v>6160</v>
      </c>
      <c r="AY19" s="237">
        <f t="shared" si="0"/>
        <v>7260</v>
      </c>
    </row>
    <row r="20" spans="2:51" ht="19.5" customHeight="1">
      <c r="B20" s="655"/>
      <c r="C20" s="656"/>
      <c r="D20" s="656"/>
      <c r="E20" s="656"/>
      <c r="F20" s="646" t="s">
        <v>142</v>
      </c>
      <c r="G20" s="647"/>
      <c r="H20" s="646" t="s">
        <v>143</v>
      </c>
      <c r="I20" s="647"/>
      <c r="J20" s="646" t="s">
        <v>144</v>
      </c>
      <c r="K20" s="647"/>
      <c r="L20" s="646" t="s">
        <v>145</v>
      </c>
      <c r="M20" s="647"/>
      <c r="N20" s="648" t="s">
        <v>69</v>
      </c>
      <c r="O20" s="648"/>
      <c r="P20" s="648"/>
      <c r="Q20" s="648"/>
      <c r="R20" s="646" t="s">
        <v>74</v>
      </c>
      <c r="S20" s="649"/>
      <c r="T20" s="649"/>
      <c r="U20" s="647"/>
      <c r="V20" s="659"/>
      <c r="W20" s="660"/>
      <c r="X20" s="516"/>
      <c r="Y20" s="516"/>
      <c r="Z20" s="516"/>
      <c r="AA20" s="662"/>
      <c r="AB20" s="650"/>
      <c r="AC20" s="651"/>
      <c r="AD20" s="652"/>
      <c r="AE20" s="680"/>
      <c r="AF20" s="681"/>
      <c r="AG20" s="681"/>
      <c r="AH20" s="681"/>
      <c r="AI20" s="681"/>
      <c r="AJ20" s="681"/>
      <c r="AK20" s="681"/>
      <c r="AL20" s="682"/>
      <c r="AM20" s="683" t="str">
        <f>IFERROR(_xlfn.XLOOKUP(AE20,$AW$16:$AW$27,$AY$16:$AY$27),"")</f>
        <v/>
      </c>
      <c r="AN20" s="684"/>
      <c r="AO20" s="684"/>
      <c r="AP20" s="684"/>
      <c r="AQ20" s="685"/>
      <c r="AR20" s="680"/>
      <c r="AS20" s="681"/>
      <c r="AT20" s="681"/>
      <c r="AU20" s="686"/>
      <c r="AW20" s="208" t="s">
        <v>146</v>
      </c>
      <c r="AX20" s="239">
        <v>9020</v>
      </c>
      <c r="AY20" s="237">
        <f t="shared" si="0"/>
        <v>10120</v>
      </c>
    </row>
    <row r="21" spans="2:51" ht="19.5" customHeight="1">
      <c r="B21" s="666" t="str">
        <f>宿泊・食事申込書!D11</f>
        <v/>
      </c>
      <c r="C21" s="667"/>
      <c r="D21" s="667"/>
      <c r="E21" s="218"/>
      <c r="F21" s="668">
        <f>宿泊・食事申込書!D16</f>
        <v>0</v>
      </c>
      <c r="G21" s="669"/>
      <c r="H21" s="670">
        <f>宿泊・食事申込書!D20</f>
        <v>0</v>
      </c>
      <c r="I21" s="671"/>
      <c r="J21" s="670">
        <f>宿泊・食事申込書!D13</f>
        <v>0</v>
      </c>
      <c r="K21" s="671"/>
      <c r="L21" s="670">
        <f>宿泊・食事申込書!D14</f>
        <v>0</v>
      </c>
      <c r="M21" s="671"/>
      <c r="N21" s="670">
        <f>SUM(宿泊・食事申込書!D16:D19)</f>
        <v>0</v>
      </c>
      <c r="O21" s="672"/>
      <c r="P21" s="672"/>
      <c r="Q21" s="671"/>
      <c r="R21" s="670">
        <f>SUM(宿泊・食事申込書!D20:D23)</f>
        <v>0</v>
      </c>
      <c r="S21" s="672"/>
      <c r="T21" s="672"/>
      <c r="U21" s="671"/>
      <c r="V21" s="677" t="str">
        <f>IF(SUM(宿泊・食事申込書!E16:E23)=0,"")</f>
        <v/>
      </c>
      <c r="W21" s="677"/>
      <c r="X21" s="678">
        <f>SUM(G21:U21)</f>
        <v>0</v>
      </c>
      <c r="Y21" s="678"/>
      <c r="Z21" s="678"/>
      <c r="AA21" s="679"/>
      <c r="AB21" s="650"/>
      <c r="AC21" s="651"/>
      <c r="AD21" s="652"/>
      <c r="AE21" s="680"/>
      <c r="AF21" s="681"/>
      <c r="AG21" s="681"/>
      <c r="AH21" s="681"/>
      <c r="AI21" s="681"/>
      <c r="AJ21" s="681"/>
      <c r="AK21" s="681"/>
      <c r="AL21" s="682"/>
      <c r="AM21" s="683" t="str">
        <f t="shared" ref="AM21:AM39" si="1">IFERROR(_xlfn.XLOOKUP(AE21,$AW$16:$AW$27,$AY$16:$AY$27),"")</f>
        <v/>
      </c>
      <c r="AN21" s="684"/>
      <c r="AO21" s="684"/>
      <c r="AP21" s="684"/>
      <c r="AQ21" s="685"/>
      <c r="AR21" s="680"/>
      <c r="AS21" s="681"/>
      <c r="AT21" s="681"/>
      <c r="AU21" s="686"/>
      <c r="AV21" s="210"/>
      <c r="AW21" s="208" t="s">
        <v>148</v>
      </c>
      <c r="AX21" s="239">
        <v>7260</v>
      </c>
      <c r="AY21" s="237">
        <f t="shared" si="0"/>
        <v>8360</v>
      </c>
    </row>
    <row r="22" spans="2:51" ht="19.5" customHeight="1">
      <c r="B22" s="687" t="str">
        <f>IF(宿泊・食事申込書!F11="","",宿泊・食事申込書!F11)</f>
        <v/>
      </c>
      <c r="C22" s="688"/>
      <c r="D22" s="688"/>
      <c r="E22" s="219"/>
      <c r="F22" s="689" t="str">
        <f>IF(B22="","",宿泊・食事申込書!F16)</f>
        <v/>
      </c>
      <c r="G22" s="690"/>
      <c r="H22" s="691" t="str">
        <f>IF(B22="","",宿泊・食事申込書!F20)</f>
        <v/>
      </c>
      <c r="I22" s="692"/>
      <c r="J22" s="691" t="str">
        <f>IF(B22="","",宿泊・食事申込書!F13)</f>
        <v/>
      </c>
      <c r="K22" s="692"/>
      <c r="L22" s="691" t="str">
        <f>IF(B22="","",宿泊・食事申込書!F14)</f>
        <v/>
      </c>
      <c r="M22" s="692"/>
      <c r="N22" s="691" t="str">
        <f>IF(B22="","",SUM(宿泊・食事申込書!F16:F19))</f>
        <v/>
      </c>
      <c r="O22" s="693"/>
      <c r="P22" s="693"/>
      <c r="Q22" s="692"/>
      <c r="R22" s="691" t="str">
        <f>IF(B22="","",SUM(宿泊・食事申込書!F20:F23))</f>
        <v/>
      </c>
      <c r="S22" s="693"/>
      <c r="T22" s="693"/>
      <c r="U22" s="692"/>
      <c r="V22" s="694" t="str">
        <f>IF(SUM(宿泊・食事申込書!G16:G23)=0,"")</f>
        <v/>
      </c>
      <c r="W22" s="694"/>
      <c r="X22" s="695">
        <f>SUM(G22:U22)</f>
        <v>0</v>
      </c>
      <c r="Y22" s="695"/>
      <c r="Z22" s="695"/>
      <c r="AA22" s="696"/>
      <c r="AB22" s="650"/>
      <c r="AC22" s="651"/>
      <c r="AD22" s="652"/>
      <c r="AE22" s="680"/>
      <c r="AF22" s="681"/>
      <c r="AG22" s="681"/>
      <c r="AH22" s="681"/>
      <c r="AI22" s="681"/>
      <c r="AJ22" s="681"/>
      <c r="AK22" s="681"/>
      <c r="AL22" s="682"/>
      <c r="AM22" s="683" t="str">
        <f t="shared" si="1"/>
        <v/>
      </c>
      <c r="AN22" s="684"/>
      <c r="AO22" s="684"/>
      <c r="AP22" s="684"/>
      <c r="AQ22" s="685"/>
      <c r="AR22" s="680"/>
      <c r="AS22" s="681"/>
      <c r="AT22" s="681"/>
      <c r="AU22" s="686"/>
      <c r="AV22" s="210"/>
      <c r="AW22" s="208" t="s">
        <v>149</v>
      </c>
      <c r="AX22" s="239">
        <v>7920</v>
      </c>
      <c r="AY22" s="237">
        <f t="shared" si="0"/>
        <v>9020</v>
      </c>
    </row>
    <row r="23" spans="2:51" ht="19.5" customHeight="1">
      <c r="B23" s="687" t="str">
        <f>IF(宿泊・食事申込書!H11="","",宿泊・食事申込書!H11)</f>
        <v/>
      </c>
      <c r="C23" s="688"/>
      <c r="D23" s="688"/>
      <c r="E23" s="219"/>
      <c r="F23" s="689" t="str">
        <f>IF(B23="","",宿泊・食事申込書!H16)</f>
        <v/>
      </c>
      <c r="G23" s="690"/>
      <c r="H23" s="691" t="str">
        <f>IF(B23="","",宿泊・食事申込書!H20)</f>
        <v/>
      </c>
      <c r="I23" s="692"/>
      <c r="J23" s="691" t="str">
        <f>IF(B23="","",宿泊・食事申込書!H13)</f>
        <v/>
      </c>
      <c r="K23" s="692"/>
      <c r="L23" s="691" t="str">
        <f>IF(B23="","",宿泊・食事申込書!H14)</f>
        <v/>
      </c>
      <c r="M23" s="692"/>
      <c r="N23" s="691" t="str">
        <f>IF(B23="","",SUM(宿泊・食事申込書!H16:H19))</f>
        <v/>
      </c>
      <c r="O23" s="693"/>
      <c r="P23" s="693"/>
      <c r="Q23" s="692"/>
      <c r="R23" s="691" t="str">
        <f>IF(B23="","",SUM(宿泊・食事申込書!H20:H23))</f>
        <v/>
      </c>
      <c r="S23" s="693"/>
      <c r="T23" s="693"/>
      <c r="U23" s="692"/>
      <c r="V23" s="694" t="str">
        <f>IF(SUM(宿泊・食事申込書!I16:I23)=0,"")</f>
        <v/>
      </c>
      <c r="W23" s="694"/>
      <c r="X23" s="695">
        <f>SUM(G23:U23)</f>
        <v>0</v>
      </c>
      <c r="Y23" s="695"/>
      <c r="Z23" s="695"/>
      <c r="AA23" s="696"/>
      <c r="AB23" s="650"/>
      <c r="AC23" s="651"/>
      <c r="AD23" s="652"/>
      <c r="AE23" s="680"/>
      <c r="AF23" s="681"/>
      <c r="AG23" s="681"/>
      <c r="AH23" s="681"/>
      <c r="AI23" s="681"/>
      <c r="AJ23" s="681"/>
      <c r="AK23" s="681"/>
      <c r="AL23" s="682"/>
      <c r="AM23" s="683" t="str">
        <f t="shared" si="1"/>
        <v/>
      </c>
      <c r="AN23" s="684"/>
      <c r="AO23" s="684"/>
      <c r="AP23" s="684"/>
      <c r="AQ23" s="685"/>
      <c r="AR23" s="680"/>
      <c r="AS23" s="681"/>
      <c r="AT23" s="681"/>
      <c r="AU23" s="686"/>
      <c r="AV23" s="210"/>
      <c r="AW23" s="208" t="s">
        <v>150</v>
      </c>
      <c r="AX23" s="239">
        <v>6160</v>
      </c>
      <c r="AY23" s="237">
        <f t="shared" si="0"/>
        <v>7260</v>
      </c>
    </row>
    <row r="24" spans="2:51" ht="19.5" customHeight="1">
      <c r="B24" s="687" t="str">
        <f>IF(宿泊・食事申込書!J11="","",宿泊・食事申込書!J11)</f>
        <v/>
      </c>
      <c r="C24" s="688"/>
      <c r="D24" s="688"/>
      <c r="E24" s="219"/>
      <c r="F24" s="689" t="str">
        <f>IF(B24="","",宿泊・食事申込書!J16)</f>
        <v/>
      </c>
      <c r="G24" s="690"/>
      <c r="H24" s="691" t="str">
        <f>IF(B24="","",宿泊・食事申込書!J20)</f>
        <v/>
      </c>
      <c r="I24" s="692"/>
      <c r="J24" s="691" t="str">
        <f>IF(B24="","",宿泊・食事申込書!J13)</f>
        <v/>
      </c>
      <c r="K24" s="692"/>
      <c r="L24" s="691" t="str">
        <f>IF(B24="","",宿泊・食事申込書!J14)</f>
        <v/>
      </c>
      <c r="M24" s="692"/>
      <c r="N24" s="691" t="str">
        <f>IF(B24="","",SUM(宿泊・食事申込書!J16:J19))</f>
        <v/>
      </c>
      <c r="O24" s="693"/>
      <c r="P24" s="693"/>
      <c r="Q24" s="692"/>
      <c r="R24" s="691" t="str">
        <f>IF(B24="","",SUM(宿泊・食事申込書!J20:J23))</f>
        <v/>
      </c>
      <c r="S24" s="693"/>
      <c r="T24" s="693"/>
      <c r="U24" s="692"/>
      <c r="V24" s="694" t="str">
        <f>IF(SUM(宿泊・食事申込書!K16:K23)=0,"")</f>
        <v/>
      </c>
      <c r="W24" s="694"/>
      <c r="X24" s="695">
        <f>SUM(G24:U24)</f>
        <v>0</v>
      </c>
      <c r="Y24" s="695"/>
      <c r="Z24" s="695"/>
      <c r="AA24" s="696"/>
      <c r="AB24" s="650"/>
      <c r="AC24" s="651"/>
      <c r="AD24" s="652"/>
      <c r="AE24" s="680"/>
      <c r="AF24" s="681"/>
      <c r="AG24" s="681"/>
      <c r="AH24" s="681"/>
      <c r="AI24" s="681"/>
      <c r="AJ24" s="681"/>
      <c r="AK24" s="681"/>
      <c r="AL24" s="682"/>
      <c r="AM24" s="683" t="str">
        <f t="shared" si="1"/>
        <v/>
      </c>
      <c r="AN24" s="684"/>
      <c r="AO24" s="684"/>
      <c r="AP24" s="684"/>
      <c r="AQ24" s="685"/>
      <c r="AR24" s="680"/>
      <c r="AS24" s="681"/>
      <c r="AT24" s="681"/>
      <c r="AU24" s="686"/>
      <c r="AV24" s="210"/>
      <c r="AW24" s="208" t="s">
        <v>141</v>
      </c>
      <c r="AX24" s="239">
        <v>27280</v>
      </c>
      <c r="AY24" s="237">
        <f>AX24+4400</f>
        <v>31680</v>
      </c>
    </row>
    <row r="25" spans="2:51" ht="19.5" customHeight="1">
      <c r="B25" s="687" t="str">
        <f>IF(宿泊・食事申込書!L11="","",宿泊・食事申込書!L11)</f>
        <v/>
      </c>
      <c r="C25" s="688"/>
      <c r="D25" s="688"/>
      <c r="E25" s="219"/>
      <c r="F25" s="689" t="str">
        <f>IF(B25="","",宿泊・食事申込書!L16)</f>
        <v/>
      </c>
      <c r="G25" s="690"/>
      <c r="H25" s="691" t="str">
        <f>IF(B25="","",宿泊・食事申込書!L20)</f>
        <v/>
      </c>
      <c r="I25" s="692"/>
      <c r="J25" s="691" t="str">
        <f>IF(B25="","",宿泊・食事申込書!L14)</f>
        <v/>
      </c>
      <c r="K25" s="693"/>
      <c r="L25" s="693"/>
      <c r="M25" s="692"/>
      <c r="N25" s="691" t="str">
        <f>IF(B25="","",SUM(宿泊・食事申込書!L16:L19))</f>
        <v/>
      </c>
      <c r="O25" s="693"/>
      <c r="P25" s="693"/>
      <c r="Q25" s="692"/>
      <c r="R25" s="691" t="str">
        <f>IF(B25="","",SUM(宿泊・食事申込書!L20:L23))</f>
        <v/>
      </c>
      <c r="S25" s="693"/>
      <c r="T25" s="693"/>
      <c r="U25" s="692"/>
      <c r="V25" s="694" t="str">
        <f>IF(SUM(宿泊・食事申込書!M16:M23)=0,"")</f>
        <v/>
      </c>
      <c r="W25" s="694"/>
      <c r="X25" s="695">
        <f t="shared" ref="X25:X28" si="2">SUM(F25:U25)</f>
        <v>0</v>
      </c>
      <c r="Y25" s="695"/>
      <c r="Z25" s="695"/>
      <c r="AA25" s="696"/>
      <c r="AB25" s="650"/>
      <c r="AC25" s="651"/>
      <c r="AD25" s="652"/>
      <c r="AE25" s="680"/>
      <c r="AF25" s="681"/>
      <c r="AG25" s="681"/>
      <c r="AH25" s="681"/>
      <c r="AI25" s="681"/>
      <c r="AJ25" s="681"/>
      <c r="AK25" s="681"/>
      <c r="AL25" s="682"/>
      <c r="AM25" s="683" t="str">
        <f t="shared" si="1"/>
        <v/>
      </c>
      <c r="AN25" s="684"/>
      <c r="AO25" s="684"/>
      <c r="AP25" s="684"/>
      <c r="AQ25" s="685"/>
      <c r="AR25" s="680"/>
      <c r="AS25" s="681"/>
      <c r="AT25" s="681"/>
      <c r="AU25" s="686"/>
      <c r="AV25" s="210"/>
      <c r="AW25" s="208" t="s">
        <v>147</v>
      </c>
      <c r="AX25" s="239">
        <v>27280</v>
      </c>
      <c r="AY25" s="237">
        <f>AX25+4400</f>
        <v>31680</v>
      </c>
    </row>
    <row r="26" spans="2:51" ht="19.5" customHeight="1">
      <c r="B26" s="697"/>
      <c r="C26" s="698"/>
      <c r="D26" s="698"/>
      <c r="E26" s="220"/>
      <c r="F26" s="699"/>
      <c r="G26" s="700"/>
      <c r="H26" s="699"/>
      <c r="I26" s="700"/>
      <c r="J26" s="699"/>
      <c r="K26" s="700"/>
      <c r="L26" s="699"/>
      <c r="M26" s="700"/>
      <c r="N26" s="701"/>
      <c r="O26" s="702"/>
      <c r="P26" s="702"/>
      <c r="Q26" s="703"/>
      <c r="R26" s="704"/>
      <c r="S26" s="705"/>
      <c r="T26" s="705"/>
      <c r="U26" s="706"/>
      <c r="V26" s="709"/>
      <c r="W26" s="709"/>
      <c r="X26" s="707">
        <f t="shared" si="2"/>
        <v>0</v>
      </c>
      <c r="Y26" s="707"/>
      <c r="Z26" s="707"/>
      <c r="AA26" s="708"/>
      <c r="AB26" s="650"/>
      <c r="AC26" s="651"/>
      <c r="AD26" s="652"/>
      <c r="AE26" s="680"/>
      <c r="AF26" s="681"/>
      <c r="AG26" s="681"/>
      <c r="AH26" s="681"/>
      <c r="AI26" s="681"/>
      <c r="AJ26" s="681"/>
      <c r="AK26" s="681"/>
      <c r="AL26" s="682"/>
      <c r="AM26" s="683" t="str">
        <f t="shared" si="1"/>
        <v/>
      </c>
      <c r="AN26" s="684"/>
      <c r="AO26" s="684"/>
      <c r="AP26" s="684"/>
      <c r="AQ26" s="685"/>
      <c r="AR26" s="681"/>
      <c r="AS26" s="681"/>
      <c r="AT26" s="681"/>
      <c r="AU26" s="686"/>
      <c r="AV26" s="210"/>
      <c r="AW26" s="208" t="s">
        <v>151</v>
      </c>
      <c r="AX26" s="239">
        <v>3520</v>
      </c>
      <c r="AY26" s="237">
        <f>AX26+1100</f>
        <v>4620</v>
      </c>
    </row>
    <row r="27" spans="2:51" ht="19.5" customHeight="1">
      <c r="B27" s="687"/>
      <c r="C27" s="688"/>
      <c r="D27" s="688"/>
      <c r="E27" s="221"/>
      <c r="F27" s="699"/>
      <c r="G27" s="700"/>
      <c r="H27" s="699"/>
      <c r="I27" s="700"/>
      <c r="J27" s="699"/>
      <c r="K27" s="700"/>
      <c r="L27" s="699"/>
      <c r="M27" s="700"/>
      <c r="N27" s="701"/>
      <c r="O27" s="702"/>
      <c r="P27" s="702"/>
      <c r="Q27" s="703"/>
      <c r="R27" s="704"/>
      <c r="S27" s="705"/>
      <c r="T27" s="705"/>
      <c r="U27" s="706"/>
      <c r="V27" s="694"/>
      <c r="W27" s="694"/>
      <c r="X27" s="707">
        <f t="shared" si="2"/>
        <v>0</v>
      </c>
      <c r="Y27" s="707"/>
      <c r="Z27" s="707"/>
      <c r="AA27" s="708"/>
      <c r="AB27" s="650"/>
      <c r="AC27" s="651"/>
      <c r="AD27" s="652"/>
      <c r="AE27" s="680"/>
      <c r="AF27" s="681"/>
      <c r="AG27" s="681"/>
      <c r="AH27" s="681"/>
      <c r="AI27" s="681"/>
      <c r="AJ27" s="681"/>
      <c r="AK27" s="681"/>
      <c r="AL27" s="682"/>
      <c r="AM27" s="683" t="str">
        <f t="shared" si="1"/>
        <v/>
      </c>
      <c r="AN27" s="684"/>
      <c r="AO27" s="684"/>
      <c r="AP27" s="684"/>
      <c r="AQ27" s="685"/>
      <c r="AR27" s="681"/>
      <c r="AS27" s="681"/>
      <c r="AT27" s="681"/>
      <c r="AU27" s="686"/>
      <c r="AV27" s="210"/>
      <c r="AW27" s="208" t="s">
        <v>152</v>
      </c>
      <c r="AX27" s="239">
        <v>200</v>
      </c>
      <c r="AY27" s="237">
        <v>200</v>
      </c>
    </row>
    <row r="28" spans="2:51" ht="19.5" customHeight="1">
      <c r="B28" s="687"/>
      <c r="C28" s="688"/>
      <c r="D28" s="688"/>
      <c r="E28" s="221"/>
      <c r="F28" s="699"/>
      <c r="G28" s="700"/>
      <c r="H28" s="699"/>
      <c r="I28" s="700"/>
      <c r="J28" s="699"/>
      <c r="K28" s="700"/>
      <c r="L28" s="699"/>
      <c r="M28" s="700"/>
      <c r="N28" s="701"/>
      <c r="O28" s="702"/>
      <c r="P28" s="702"/>
      <c r="Q28" s="703"/>
      <c r="R28" s="704"/>
      <c r="S28" s="705"/>
      <c r="T28" s="705"/>
      <c r="U28" s="706"/>
      <c r="V28" s="709"/>
      <c r="W28" s="709"/>
      <c r="X28" s="707">
        <f t="shared" si="2"/>
        <v>0</v>
      </c>
      <c r="Y28" s="707"/>
      <c r="Z28" s="707"/>
      <c r="AA28" s="708"/>
      <c r="AB28" s="650"/>
      <c r="AC28" s="651"/>
      <c r="AD28" s="652"/>
      <c r="AE28" s="680"/>
      <c r="AF28" s="681"/>
      <c r="AG28" s="681"/>
      <c r="AH28" s="681"/>
      <c r="AI28" s="681"/>
      <c r="AJ28" s="681"/>
      <c r="AK28" s="681"/>
      <c r="AL28" s="682"/>
      <c r="AM28" s="683" t="str">
        <f t="shared" si="1"/>
        <v/>
      </c>
      <c r="AN28" s="684"/>
      <c r="AO28" s="684"/>
      <c r="AP28" s="684"/>
      <c r="AQ28" s="685"/>
      <c r="AR28" s="681"/>
      <c r="AS28" s="681"/>
      <c r="AT28" s="681"/>
      <c r="AU28" s="686"/>
      <c r="AV28" s="210"/>
    </row>
    <row r="29" spans="2:51" ht="19.5" customHeight="1">
      <c r="B29" s="687"/>
      <c r="C29" s="688"/>
      <c r="D29" s="688"/>
      <c r="E29" s="221"/>
      <c r="F29" s="699"/>
      <c r="G29" s="700"/>
      <c r="H29" s="699"/>
      <c r="I29" s="700"/>
      <c r="J29" s="699"/>
      <c r="K29" s="700"/>
      <c r="L29" s="699"/>
      <c r="M29" s="700"/>
      <c r="N29" s="701"/>
      <c r="O29" s="702"/>
      <c r="P29" s="702"/>
      <c r="Q29" s="703"/>
      <c r="R29" s="704"/>
      <c r="S29" s="705"/>
      <c r="T29" s="705"/>
      <c r="U29" s="706"/>
      <c r="V29" s="694"/>
      <c r="W29" s="694"/>
      <c r="X29" s="707"/>
      <c r="Y29" s="707"/>
      <c r="Z29" s="707"/>
      <c r="AA29" s="708"/>
      <c r="AB29" s="650"/>
      <c r="AC29" s="651"/>
      <c r="AD29" s="652"/>
      <c r="AE29" s="680"/>
      <c r="AF29" s="681"/>
      <c r="AG29" s="681"/>
      <c r="AH29" s="681"/>
      <c r="AI29" s="681"/>
      <c r="AJ29" s="681"/>
      <c r="AK29" s="681"/>
      <c r="AL29" s="682"/>
      <c r="AM29" s="683" t="str">
        <f t="shared" si="1"/>
        <v/>
      </c>
      <c r="AN29" s="684"/>
      <c r="AO29" s="684"/>
      <c r="AP29" s="684"/>
      <c r="AQ29" s="685"/>
      <c r="AR29" s="681"/>
      <c r="AS29" s="681"/>
      <c r="AT29" s="681"/>
      <c r="AU29" s="686"/>
      <c r="AV29" s="210"/>
    </row>
    <row r="30" spans="2:51" ht="19.5" customHeight="1">
      <c r="B30" s="687"/>
      <c r="C30" s="688"/>
      <c r="D30" s="688"/>
      <c r="E30" s="219"/>
      <c r="F30" s="699"/>
      <c r="G30" s="700"/>
      <c r="H30" s="699"/>
      <c r="I30" s="700"/>
      <c r="J30" s="699"/>
      <c r="K30" s="700"/>
      <c r="L30" s="699"/>
      <c r="M30" s="700"/>
      <c r="N30" s="710"/>
      <c r="O30" s="656"/>
      <c r="P30" s="656"/>
      <c r="Q30" s="711"/>
      <c r="R30" s="710"/>
      <c r="S30" s="656"/>
      <c r="T30" s="656"/>
      <c r="U30" s="711"/>
      <c r="V30" s="707"/>
      <c r="W30" s="707"/>
      <c r="X30" s="707"/>
      <c r="Y30" s="707"/>
      <c r="Z30" s="707"/>
      <c r="AA30" s="708"/>
      <c r="AB30" s="650"/>
      <c r="AC30" s="651"/>
      <c r="AD30" s="652"/>
      <c r="AE30" s="680"/>
      <c r="AF30" s="681"/>
      <c r="AG30" s="681"/>
      <c r="AH30" s="681"/>
      <c r="AI30" s="681"/>
      <c r="AJ30" s="681"/>
      <c r="AK30" s="681"/>
      <c r="AL30" s="682"/>
      <c r="AM30" s="683" t="str">
        <f t="shared" si="1"/>
        <v/>
      </c>
      <c r="AN30" s="684"/>
      <c r="AO30" s="684"/>
      <c r="AP30" s="684"/>
      <c r="AQ30" s="685"/>
      <c r="AR30" s="681"/>
      <c r="AS30" s="681"/>
      <c r="AT30" s="681"/>
      <c r="AU30" s="686"/>
      <c r="AV30" s="210"/>
    </row>
    <row r="31" spans="2:51" ht="19.5" customHeight="1">
      <c r="B31" s="687"/>
      <c r="C31" s="688"/>
      <c r="D31" s="688"/>
      <c r="E31" s="219"/>
      <c r="F31" s="699"/>
      <c r="G31" s="700"/>
      <c r="H31" s="699"/>
      <c r="I31" s="700"/>
      <c r="J31" s="699"/>
      <c r="K31" s="700"/>
      <c r="L31" s="699"/>
      <c r="M31" s="700"/>
      <c r="N31" s="710"/>
      <c r="O31" s="656"/>
      <c r="P31" s="656"/>
      <c r="Q31" s="711"/>
      <c r="R31" s="710"/>
      <c r="S31" s="656"/>
      <c r="T31" s="656"/>
      <c r="U31" s="711"/>
      <c r="V31" s="707"/>
      <c r="W31" s="707"/>
      <c r="X31" s="707"/>
      <c r="Y31" s="707"/>
      <c r="Z31" s="707"/>
      <c r="AA31" s="708"/>
      <c r="AB31" s="650"/>
      <c r="AC31" s="651"/>
      <c r="AD31" s="652"/>
      <c r="AE31" s="680"/>
      <c r="AF31" s="681"/>
      <c r="AG31" s="681"/>
      <c r="AH31" s="681"/>
      <c r="AI31" s="681"/>
      <c r="AJ31" s="681"/>
      <c r="AK31" s="681"/>
      <c r="AL31" s="682"/>
      <c r="AM31" s="683" t="str">
        <f t="shared" si="1"/>
        <v/>
      </c>
      <c r="AN31" s="684"/>
      <c r="AO31" s="684"/>
      <c r="AP31" s="684"/>
      <c r="AQ31" s="685"/>
      <c r="AR31" s="681"/>
      <c r="AS31" s="681"/>
      <c r="AT31" s="681"/>
      <c r="AU31" s="686"/>
      <c r="AV31" s="210"/>
    </row>
    <row r="32" spans="2:51" ht="19.5" customHeight="1">
      <c r="B32" s="687"/>
      <c r="C32" s="688"/>
      <c r="D32" s="688"/>
      <c r="E32" s="219"/>
      <c r="F32" s="699"/>
      <c r="G32" s="700"/>
      <c r="H32" s="699"/>
      <c r="I32" s="700"/>
      <c r="J32" s="699"/>
      <c r="K32" s="700"/>
      <c r="L32" s="699"/>
      <c r="M32" s="700"/>
      <c r="N32" s="710"/>
      <c r="O32" s="656"/>
      <c r="P32" s="656"/>
      <c r="Q32" s="711"/>
      <c r="R32" s="710"/>
      <c r="S32" s="656"/>
      <c r="T32" s="656"/>
      <c r="U32" s="711"/>
      <c r="V32" s="707"/>
      <c r="W32" s="707"/>
      <c r="X32" s="707"/>
      <c r="Y32" s="707"/>
      <c r="Z32" s="707"/>
      <c r="AA32" s="708"/>
      <c r="AB32" s="650"/>
      <c r="AC32" s="651"/>
      <c r="AD32" s="652"/>
      <c r="AE32" s="680"/>
      <c r="AF32" s="681"/>
      <c r="AG32" s="681"/>
      <c r="AH32" s="681"/>
      <c r="AI32" s="681"/>
      <c r="AJ32" s="681"/>
      <c r="AK32" s="681"/>
      <c r="AL32" s="682"/>
      <c r="AM32" s="683" t="str">
        <f t="shared" si="1"/>
        <v/>
      </c>
      <c r="AN32" s="684"/>
      <c r="AO32" s="684"/>
      <c r="AP32" s="684"/>
      <c r="AQ32" s="685"/>
      <c r="AR32" s="681"/>
      <c r="AS32" s="681"/>
      <c r="AT32" s="681"/>
      <c r="AU32" s="686"/>
      <c r="AV32" s="210"/>
    </row>
    <row r="33" spans="2:54" ht="19.5" customHeight="1">
      <c r="B33" s="687"/>
      <c r="C33" s="688"/>
      <c r="D33" s="688"/>
      <c r="E33" s="219"/>
      <c r="F33" s="699"/>
      <c r="G33" s="700"/>
      <c r="H33" s="699"/>
      <c r="I33" s="700"/>
      <c r="J33" s="699"/>
      <c r="K33" s="700"/>
      <c r="L33" s="699"/>
      <c r="M33" s="700"/>
      <c r="N33" s="710"/>
      <c r="O33" s="656"/>
      <c r="P33" s="656"/>
      <c r="Q33" s="711"/>
      <c r="R33" s="710"/>
      <c r="S33" s="656"/>
      <c r="T33" s="656"/>
      <c r="U33" s="711"/>
      <c r="V33" s="707"/>
      <c r="W33" s="707"/>
      <c r="X33" s="707"/>
      <c r="Y33" s="707"/>
      <c r="Z33" s="707"/>
      <c r="AA33" s="708"/>
      <c r="AB33" s="650"/>
      <c r="AC33" s="651"/>
      <c r="AD33" s="652"/>
      <c r="AE33" s="680"/>
      <c r="AF33" s="681"/>
      <c r="AG33" s="681"/>
      <c r="AH33" s="681"/>
      <c r="AI33" s="681"/>
      <c r="AJ33" s="681"/>
      <c r="AK33" s="681"/>
      <c r="AL33" s="682"/>
      <c r="AM33" s="683" t="str">
        <f t="shared" si="1"/>
        <v/>
      </c>
      <c r="AN33" s="684"/>
      <c r="AO33" s="684"/>
      <c r="AP33" s="684"/>
      <c r="AQ33" s="685"/>
      <c r="AR33" s="681"/>
      <c r="AS33" s="681"/>
      <c r="AT33" s="681"/>
      <c r="AU33" s="686"/>
      <c r="AV33" s="210"/>
    </row>
    <row r="34" spans="2:54" ht="19.5" customHeight="1">
      <c r="B34" s="687"/>
      <c r="C34" s="688"/>
      <c r="D34" s="688"/>
      <c r="E34" s="219"/>
      <c r="F34" s="699"/>
      <c r="G34" s="700"/>
      <c r="H34" s="699"/>
      <c r="I34" s="700"/>
      <c r="J34" s="699"/>
      <c r="K34" s="700"/>
      <c r="L34" s="699"/>
      <c r="M34" s="700"/>
      <c r="N34" s="710"/>
      <c r="O34" s="656"/>
      <c r="P34" s="656"/>
      <c r="Q34" s="711"/>
      <c r="R34" s="710"/>
      <c r="S34" s="656"/>
      <c r="T34" s="656"/>
      <c r="U34" s="711"/>
      <c r="V34" s="707"/>
      <c r="W34" s="707"/>
      <c r="X34" s="707"/>
      <c r="Y34" s="707"/>
      <c r="Z34" s="707"/>
      <c r="AA34" s="708"/>
      <c r="AB34" s="650"/>
      <c r="AC34" s="651"/>
      <c r="AD34" s="652"/>
      <c r="AE34" s="680"/>
      <c r="AF34" s="681"/>
      <c r="AG34" s="681"/>
      <c r="AH34" s="681"/>
      <c r="AI34" s="681"/>
      <c r="AJ34" s="681"/>
      <c r="AK34" s="681"/>
      <c r="AL34" s="682"/>
      <c r="AM34" s="683" t="str">
        <f t="shared" si="1"/>
        <v/>
      </c>
      <c r="AN34" s="684"/>
      <c r="AO34" s="684"/>
      <c r="AP34" s="684"/>
      <c r="AQ34" s="685"/>
      <c r="AR34" s="681"/>
      <c r="AS34" s="681"/>
      <c r="AT34" s="681"/>
      <c r="AU34" s="686"/>
      <c r="AV34" s="210"/>
    </row>
    <row r="35" spans="2:54" ht="19.5" customHeight="1">
      <c r="B35" s="687"/>
      <c r="C35" s="688"/>
      <c r="D35" s="688"/>
      <c r="E35" s="219"/>
      <c r="F35" s="699"/>
      <c r="G35" s="700"/>
      <c r="H35" s="699"/>
      <c r="I35" s="700"/>
      <c r="J35" s="699"/>
      <c r="K35" s="700"/>
      <c r="L35" s="699"/>
      <c r="M35" s="700"/>
      <c r="N35" s="710"/>
      <c r="O35" s="656"/>
      <c r="P35" s="656"/>
      <c r="Q35" s="711"/>
      <c r="R35" s="710"/>
      <c r="S35" s="656"/>
      <c r="T35" s="656"/>
      <c r="U35" s="711"/>
      <c r="V35" s="707"/>
      <c r="W35" s="707"/>
      <c r="X35" s="707"/>
      <c r="Y35" s="707"/>
      <c r="Z35" s="707"/>
      <c r="AA35" s="708"/>
      <c r="AB35" s="650"/>
      <c r="AC35" s="651"/>
      <c r="AD35" s="652"/>
      <c r="AE35" s="680"/>
      <c r="AF35" s="681"/>
      <c r="AG35" s="681"/>
      <c r="AH35" s="681"/>
      <c r="AI35" s="681"/>
      <c r="AJ35" s="681"/>
      <c r="AK35" s="681"/>
      <c r="AL35" s="682"/>
      <c r="AM35" s="683" t="str">
        <f t="shared" si="1"/>
        <v/>
      </c>
      <c r="AN35" s="684"/>
      <c r="AO35" s="684"/>
      <c r="AP35" s="684"/>
      <c r="AQ35" s="685"/>
      <c r="AR35" s="681"/>
      <c r="AS35" s="681"/>
      <c r="AT35" s="681"/>
      <c r="AU35" s="686"/>
      <c r="AV35" s="210"/>
    </row>
    <row r="36" spans="2:54" ht="19.5" customHeight="1">
      <c r="B36" s="687"/>
      <c r="C36" s="688"/>
      <c r="D36" s="688"/>
      <c r="E36" s="219"/>
      <c r="F36" s="699"/>
      <c r="G36" s="700"/>
      <c r="H36" s="699"/>
      <c r="I36" s="700"/>
      <c r="J36" s="699"/>
      <c r="K36" s="700"/>
      <c r="L36" s="699"/>
      <c r="M36" s="700"/>
      <c r="N36" s="710"/>
      <c r="O36" s="656"/>
      <c r="P36" s="656"/>
      <c r="Q36" s="711"/>
      <c r="R36" s="710"/>
      <c r="S36" s="656"/>
      <c r="T36" s="656"/>
      <c r="U36" s="711"/>
      <c r="V36" s="707"/>
      <c r="W36" s="707"/>
      <c r="X36" s="707"/>
      <c r="Y36" s="707"/>
      <c r="Z36" s="707"/>
      <c r="AA36" s="708"/>
      <c r="AB36" s="650"/>
      <c r="AC36" s="651"/>
      <c r="AD36" s="652"/>
      <c r="AE36" s="680"/>
      <c r="AF36" s="681"/>
      <c r="AG36" s="681"/>
      <c r="AH36" s="681"/>
      <c r="AI36" s="681"/>
      <c r="AJ36" s="681"/>
      <c r="AK36" s="681"/>
      <c r="AL36" s="682"/>
      <c r="AM36" s="683" t="str">
        <f t="shared" si="1"/>
        <v/>
      </c>
      <c r="AN36" s="684"/>
      <c r="AO36" s="684"/>
      <c r="AP36" s="684"/>
      <c r="AQ36" s="685"/>
      <c r="AR36" s="681"/>
      <c r="AS36" s="681"/>
      <c r="AT36" s="681"/>
      <c r="AU36" s="686"/>
      <c r="AV36" s="210"/>
    </row>
    <row r="37" spans="2:54" ht="19.5" customHeight="1">
      <c r="B37" s="687"/>
      <c r="C37" s="688"/>
      <c r="D37" s="688"/>
      <c r="E37" s="219"/>
      <c r="F37" s="699"/>
      <c r="G37" s="700"/>
      <c r="H37" s="699"/>
      <c r="I37" s="700"/>
      <c r="J37" s="699"/>
      <c r="K37" s="700"/>
      <c r="L37" s="699"/>
      <c r="M37" s="700"/>
      <c r="N37" s="710"/>
      <c r="O37" s="656"/>
      <c r="P37" s="656"/>
      <c r="Q37" s="711"/>
      <c r="R37" s="710"/>
      <c r="S37" s="656"/>
      <c r="T37" s="656"/>
      <c r="U37" s="711"/>
      <c r="V37" s="707"/>
      <c r="W37" s="707"/>
      <c r="X37" s="707"/>
      <c r="Y37" s="707"/>
      <c r="Z37" s="707"/>
      <c r="AA37" s="708"/>
      <c r="AB37" s="650"/>
      <c r="AC37" s="651"/>
      <c r="AD37" s="652"/>
      <c r="AE37" s="680"/>
      <c r="AF37" s="681"/>
      <c r="AG37" s="681"/>
      <c r="AH37" s="681"/>
      <c r="AI37" s="681"/>
      <c r="AJ37" s="681"/>
      <c r="AK37" s="681"/>
      <c r="AL37" s="682"/>
      <c r="AM37" s="683" t="str">
        <f t="shared" si="1"/>
        <v/>
      </c>
      <c r="AN37" s="684"/>
      <c r="AO37" s="684"/>
      <c r="AP37" s="684"/>
      <c r="AQ37" s="685"/>
      <c r="AR37" s="681"/>
      <c r="AS37" s="681"/>
      <c r="AT37" s="681"/>
      <c r="AU37" s="686"/>
      <c r="AV37" s="210"/>
    </row>
    <row r="38" spans="2:54" ht="19.5" customHeight="1">
      <c r="B38" s="687"/>
      <c r="C38" s="688"/>
      <c r="D38" s="688"/>
      <c r="E38" s="219"/>
      <c r="F38" s="699"/>
      <c r="G38" s="700"/>
      <c r="H38" s="699"/>
      <c r="I38" s="700"/>
      <c r="J38" s="699"/>
      <c r="K38" s="700"/>
      <c r="L38" s="699"/>
      <c r="M38" s="700"/>
      <c r="N38" s="710"/>
      <c r="O38" s="656"/>
      <c r="P38" s="656"/>
      <c r="Q38" s="711"/>
      <c r="R38" s="710"/>
      <c r="S38" s="656"/>
      <c r="T38" s="656"/>
      <c r="U38" s="711"/>
      <c r="V38" s="707"/>
      <c r="W38" s="707"/>
      <c r="X38" s="707"/>
      <c r="Y38" s="707"/>
      <c r="Z38" s="707"/>
      <c r="AA38" s="708"/>
      <c r="AB38" s="650"/>
      <c r="AC38" s="651"/>
      <c r="AD38" s="652"/>
      <c r="AE38" s="680"/>
      <c r="AF38" s="681"/>
      <c r="AG38" s="681"/>
      <c r="AH38" s="681"/>
      <c r="AI38" s="681"/>
      <c r="AJ38" s="681"/>
      <c r="AK38" s="681"/>
      <c r="AL38" s="682"/>
      <c r="AM38" s="683" t="str">
        <f t="shared" si="1"/>
        <v/>
      </c>
      <c r="AN38" s="684"/>
      <c r="AO38" s="684"/>
      <c r="AP38" s="684"/>
      <c r="AQ38" s="685"/>
      <c r="AR38" s="681"/>
      <c r="AS38" s="681"/>
      <c r="AT38" s="681"/>
      <c r="AU38" s="686"/>
      <c r="AV38" s="210"/>
    </row>
    <row r="39" spans="2:54" ht="19.5" customHeight="1" thickBot="1">
      <c r="B39" s="687"/>
      <c r="C39" s="688"/>
      <c r="D39" s="688"/>
      <c r="E39" s="219"/>
      <c r="F39" s="699"/>
      <c r="G39" s="700"/>
      <c r="H39" s="699"/>
      <c r="I39" s="700"/>
      <c r="J39" s="699"/>
      <c r="K39" s="700"/>
      <c r="L39" s="699"/>
      <c r="M39" s="700"/>
      <c r="N39" s="710"/>
      <c r="O39" s="656"/>
      <c r="P39" s="656"/>
      <c r="Q39" s="711"/>
      <c r="R39" s="710"/>
      <c r="S39" s="656"/>
      <c r="T39" s="656"/>
      <c r="U39" s="711"/>
      <c r="V39" s="707"/>
      <c r="W39" s="707"/>
      <c r="X39" s="707"/>
      <c r="Y39" s="707"/>
      <c r="Z39" s="707"/>
      <c r="AA39" s="708"/>
      <c r="AB39" s="697"/>
      <c r="AC39" s="698"/>
      <c r="AD39" s="712"/>
      <c r="AE39" s="713"/>
      <c r="AF39" s="714"/>
      <c r="AG39" s="714"/>
      <c r="AH39" s="714"/>
      <c r="AI39" s="714"/>
      <c r="AJ39" s="714"/>
      <c r="AK39" s="714"/>
      <c r="AL39" s="715"/>
      <c r="AM39" s="683" t="str">
        <f t="shared" si="1"/>
        <v/>
      </c>
      <c r="AN39" s="684"/>
      <c r="AO39" s="684"/>
      <c r="AP39" s="684"/>
      <c r="AQ39" s="685"/>
      <c r="AR39" s="714"/>
      <c r="AS39" s="714"/>
      <c r="AT39" s="714"/>
      <c r="AU39" s="716"/>
      <c r="AV39" s="210"/>
    </row>
    <row r="40" spans="2:54" ht="19.5" customHeight="1">
      <c r="B40" s="475" t="s">
        <v>153</v>
      </c>
      <c r="C40" s="476"/>
      <c r="D40" s="476"/>
      <c r="E40" s="476"/>
      <c r="F40" s="476"/>
      <c r="G40" s="476"/>
      <c r="H40" s="476"/>
      <c r="I40" s="476"/>
      <c r="J40" s="476"/>
      <c r="K40" s="476"/>
      <c r="L40" s="476"/>
      <c r="M40" s="476"/>
      <c r="N40" s="476"/>
      <c r="O40" s="476"/>
      <c r="P40" s="476"/>
      <c r="Q40" s="476"/>
      <c r="R40" s="476"/>
      <c r="S40" s="476"/>
      <c r="T40" s="476"/>
      <c r="U40" s="476"/>
      <c r="V40" s="476"/>
      <c r="W40" s="476"/>
      <c r="X40" s="476"/>
      <c r="Y40" s="476"/>
      <c r="Z40" s="476"/>
      <c r="AA40" s="476"/>
      <c r="AB40" s="476"/>
      <c r="AC40" s="476"/>
      <c r="AD40" s="476"/>
      <c r="AE40" s="476"/>
      <c r="AF40" s="476"/>
      <c r="AG40" s="476"/>
      <c r="AH40" s="476"/>
      <c r="AI40" s="476"/>
      <c r="AJ40" s="476"/>
      <c r="AK40" s="476"/>
      <c r="AL40" s="476"/>
      <c r="AM40" s="476"/>
      <c r="AN40" s="476"/>
      <c r="AO40" s="476"/>
      <c r="AP40" s="476"/>
      <c r="AQ40" s="476"/>
      <c r="AR40" s="476"/>
      <c r="AS40" s="476"/>
      <c r="AT40" s="476"/>
      <c r="AU40" s="477"/>
      <c r="AV40" s="210"/>
    </row>
    <row r="41" spans="2:54" ht="19.5" customHeight="1">
      <c r="B41" s="222"/>
      <c r="AU41" s="223"/>
      <c r="AV41" s="210"/>
      <c r="AY41" s="508"/>
      <c r="AZ41" s="508"/>
      <c r="BA41" s="508"/>
      <c r="BB41" s="508"/>
    </row>
    <row r="42" spans="2:54" ht="19.5" customHeight="1">
      <c r="B42" s="222"/>
      <c r="AB42" s="224"/>
      <c r="AC42" s="224"/>
      <c r="AD42" s="224"/>
      <c r="AE42" s="225"/>
      <c r="AF42" s="225"/>
      <c r="AG42" s="225"/>
      <c r="AH42" s="225"/>
      <c r="AI42" s="225"/>
      <c r="AJ42" s="225"/>
      <c r="AK42" s="225"/>
      <c r="AL42" s="225"/>
      <c r="AM42" s="226"/>
      <c r="AN42" s="226"/>
      <c r="AO42" s="226"/>
      <c r="AP42" s="226"/>
      <c r="AQ42" s="226"/>
      <c r="AR42" s="225"/>
      <c r="AS42" s="225"/>
      <c r="AT42" s="225"/>
      <c r="AU42" s="227"/>
      <c r="AV42" s="210"/>
      <c r="AY42" s="730"/>
      <c r="AZ42" s="730"/>
      <c r="BA42" s="731"/>
      <c r="BB42" s="731"/>
    </row>
    <row r="43" spans="2:54" ht="19.5" customHeight="1">
      <c r="B43" s="222"/>
      <c r="AB43" s="224"/>
      <c r="AC43" s="224"/>
      <c r="AD43" s="224"/>
      <c r="AE43" s="225"/>
      <c r="AF43" s="225"/>
      <c r="AG43" s="225"/>
      <c r="AH43" s="225"/>
      <c r="AI43" s="225"/>
      <c r="AJ43" s="225"/>
      <c r="AK43" s="225"/>
      <c r="AL43" s="225"/>
      <c r="AM43" s="226"/>
      <c r="AN43" s="226"/>
      <c r="AO43" s="226"/>
      <c r="AP43" s="226"/>
      <c r="AQ43" s="226"/>
      <c r="AR43" s="225"/>
      <c r="AS43" s="225"/>
      <c r="AT43" s="225"/>
      <c r="AU43" s="227"/>
      <c r="AV43" s="228"/>
      <c r="AY43" s="730"/>
      <c r="AZ43" s="730"/>
      <c r="BA43" s="731"/>
      <c r="BB43" s="731"/>
    </row>
    <row r="44" spans="2:54" ht="19.5" customHeight="1">
      <c r="B44" s="222"/>
      <c r="AB44" s="224"/>
      <c r="AC44" s="224"/>
      <c r="AD44" s="224"/>
      <c r="AE44" s="225"/>
      <c r="AF44" s="225"/>
      <c r="AG44" s="225"/>
      <c r="AH44" s="225"/>
      <c r="AI44" s="225"/>
      <c r="AJ44" s="225"/>
      <c r="AK44" s="225"/>
      <c r="AL44" s="225"/>
      <c r="AM44" s="226"/>
      <c r="AN44" s="226"/>
      <c r="AO44" s="226"/>
      <c r="AP44" s="226"/>
      <c r="AQ44" s="226"/>
      <c r="AR44" s="225"/>
      <c r="AS44" s="225"/>
      <c r="AT44" s="225"/>
      <c r="AU44" s="227"/>
      <c r="AV44" s="228"/>
    </row>
    <row r="45" spans="2:54" ht="19.5" customHeight="1" thickBot="1">
      <c r="B45" s="229"/>
      <c r="C45" s="230"/>
      <c r="D45" s="230"/>
      <c r="E45" s="230"/>
      <c r="F45" s="231"/>
      <c r="G45" s="231"/>
      <c r="H45" s="231"/>
      <c r="I45" s="231"/>
      <c r="J45" s="231"/>
      <c r="K45" s="230"/>
      <c r="L45" s="230"/>
      <c r="M45" s="230"/>
      <c r="N45" s="230"/>
      <c r="O45" s="230"/>
      <c r="P45" s="230"/>
      <c r="Q45" s="230"/>
      <c r="R45" s="230"/>
      <c r="S45" s="230"/>
      <c r="T45" s="230"/>
      <c r="U45" s="230"/>
      <c r="V45" s="230"/>
      <c r="W45" s="230"/>
      <c r="X45" s="230"/>
      <c r="Y45" s="230"/>
      <c r="Z45" s="230"/>
      <c r="AA45" s="230"/>
      <c r="AB45" s="232"/>
      <c r="AC45" s="232"/>
      <c r="AD45" s="232"/>
      <c r="AE45" s="233"/>
      <c r="AF45" s="233"/>
      <c r="AG45" s="233"/>
      <c r="AH45" s="233"/>
      <c r="AI45" s="233"/>
      <c r="AJ45" s="233"/>
      <c r="AK45" s="233"/>
      <c r="AL45" s="233"/>
      <c r="AM45" s="234"/>
      <c r="AN45" s="234"/>
      <c r="AO45" s="234"/>
      <c r="AP45" s="234"/>
      <c r="AQ45" s="234"/>
      <c r="AR45" s="233"/>
      <c r="AS45" s="233"/>
      <c r="AT45" s="233"/>
      <c r="AU45" s="235"/>
      <c r="AV45" s="228"/>
    </row>
    <row r="46" spans="2:54" ht="19.5" customHeight="1" thickBot="1">
      <c r="B46" s="236"/>
      <c r="C46" s="236"/>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24"/>
      <c r="AC46" s="224"/>
      <c r="AD46" s="224"/>
      <c r="AE46" s="225"/>
      <c r="AF46" s="225"/>
      <c r="AG46" s="225"/>
      <c r="AH46" s="225"/>
      <c r="AI46" s="225"/>
      <c r="AJ46" s="225"/>
      <c r="AK46" s="225"/>
      <c r="AL46" s="225"/>
      <c r="AM46" s="226"/>
      <c r="AN46" s="226"/>
      <c r="AO46" s="226"/>
      <c r="AP46" s="226"/>
      <c r="AQ46" s="226"/>
      <c r="AR46" s="225"/>
      <c r="AS46" s="225"/>
      <c r="AT46" s="225"/>
      <c r="AU46" s="225"/>
      <c r="AV46" s="228"/>
    </row>
    <row r="47" spans="2:54" ht="20.45" customHeight="1">
      <c r="B47" s="475" t="s">
        <v>154</v>
      </c>
      <c r="C47" s="476"/>
      <c r="D47" s="476"/>
      <c r="E47" s="476"/>
      <c r="F47" s="476"/>
      <c r="G47" s="476"/>
      <c r="H47" s="476"/>
      <c r="I47" s="476"/>
      <c r="J47" s="476"/>
      <c r="K47" s="476"/>
      <c r="L47" s="476"/>
      <c r="M47" s="476"/>
      <c r="N47" s="476"/>
      <c r="O47" s="476"/>
      <c r="P47" s="476"/>
      <c r="Q47" s="476"/>
      <c r="R47" s="476"/>
      <c r="S47" s="476"/>
      <c r="T47" s="476"/>
      <c r="U47" s="476"/>
      <c r="V47" s="476"/>
      <c r="W47" s="476"/>
      <c r="X47" s="476"/>
      <c r="Y47" s="476"/>
      <c r="Z47" s="476"/>
      <c r="AA47" s="476"/>
      <c r="AB47" s="476"/>
      <c r="AC47" s="476"/>
      <c r="AD47" s="476"/>
      <c r="AE47" s="476"/>
      <c r="AF47" s="476"/>
      <c r="AG47" s="476"/>
      <c r="AH47" s="477"/>
      <c r="AI47" s="622" t="s">
        <v>155</v>
      </c>
      <c r="AJ47" s="732"/>
      <c r="AK47" s="732"/>
      <c r="AL47" s="732"/>
      <c r="AM47" s="732"/>
      <c r="AN47" s="732"/>
      <c r="AO47" s="732"/>
      <c r="AP47" s="732"/>
      <c r="AQ47" s="732"/>
      <c r="AR47" s="732"/>
      <c r="AS47" s="732"/>
      <c r="AT47" s="732"/>
      <c r="AU47" s="733"/>
      <c r="AV47" s="210"/>
    </row>
    <row r="48" spans="2:54" ht="19.149999999999999" customHeight="1">
      <c r="B48" s="717" t="s">
        <v>133</v>
      </c>
      <c r="C48" s="718"/>
      <c r="D48" s="719"/>
      <c r="E48" s="720" t="s">
        <v>267</v>
      </c>
      <c r="F48" s="721"/>
      <c r="G48" s="721"/>
      <c r="H48" s="721"/>
      <c r="I48" s="721"/>
      <c r="J48" s="721"/>
      <c r="K48" s="721"/>
      <c r="L48" s="721"/>
      <c r="M48" s="721"/>
      <c r="N48" s="722"/>
      <c r="O48" s="689" t="s">
        <v>268</v>
      </c>
      <c r="P48" s="723"/>
      <c r="Q48" s="723"/>
      <c r="R48" s="723"/>
      <c r="S48" s="723"/>
      <c r="T48" s="723"/>
      <c r="U48" s="723"/>
      <c r="V48" s="723"/>
      <c r="W48" s="723"/>
      <c r="X48" s="690"/>
      <c r="Y48" s="720" t="s">
        <v>269</v>
      </c>
      <c r="Z48" s="721"/>
      <c r="AA48" s="721"/>
      <c r="AB48" s="721"/>
      <c r="AC48" s="721"/>
      <c r="AD48" s="721"/>
      <c r="AE48" s="721"/>
      <c r="AF48" s="721"/>
      <c r="AG48" s="721"/>
      <c r="AH48" s="724"/>
      <c r="AI48" s="725" t="str">
        <f>IF(宿泊・食事申込書!E36,"有","無")</f>
        <v>無</v>
      </c>
      <c r="AJ48" s="726"/>
      <c r="AK48" s="726"/>
      <c r="AL48" s="726"/>
      <c r="AM48" s="726"/>
      <c r="AN48" s="726"/>
      <c r="AO48" s="726"/>
      <c r="AP48" s="726"/>
      <c r="AQ48" s="726"/>
      <c r="AR48" s="726"/>
      <c r="AS48" s="726"/>
      <c r="AT48" s="726" t="s">
        <v>81</v>
      </c>
      <c r="AU48" s="734"/>
      <c r="AV48" s="210"/>
    </row>
    <row r="49" spans="2:120" s="207" customFormat="1" ht="20.100000000000001" customHeight="1">
      <c r="B49" s="655"/>
      <c r="C49" s="656"/>
      <c r="D49" s="711"/>
      <c r="E49" s="720" t="s">
        <v>67</v>
      </c>
      <c r="F49" s="721"/>
      <c r="G49" s="735"/>
      <c r="H49" s="736" t="s">
        <v>156</v>
      </c>
      <c r="I49" s="721"/>
      <c r="J49" s="721"/>
      <c r="K49" s="736" t="s">
        <v>153</v>
      </c>
      <c r="L49" s="721"/>
      <c r="M49" s="721"/>
      <c r="N49" s="722"/>
      <c r="O49" s="720" t="s">
        <v>67</v>
      </c>
      <c r="P49" s="721"/>
      <c r="Q49" s="735"/>
      <c r="R49" s="736" t="s">
        <v>156</v>
      </c>
      <c r="S49" s="721"/>
      <c r="T49" s="721"/>
      <c r="U49" s="736" t="s">
        <v>153</v>
      </c>
      <c r="V49" s="721"/>
      <c r="W49" s="721"/>
      <c r="X49" s="722"/>
      <c r="Y49" s="720" t="s">
        <v>67</v>
      </c>
      <c r="Z49" s="721"/>
      <c r="AA49" s="735"/>
      <c r="AB49" s="736" t="s">
        <v>156</v>
      </c>
      <c r="AC49" s="721"/>
      <c r="AD49" s="721"/>
      <c r="AE49" s="736" t="s">
        <v>153</v>
      </c>
      <c r="AF49" s="721"/>
      <c r="AG49" s="721"/>
      <c r="AH49" s="721"/>
      <c r="AI49" s="727"/>
      <c r="AJ49" s="728"/>
      <c r="AK49" s="728"/>
      <c r="AL49" s="728"/>
      <c r="AM49" s="728"/>
      <c r="AN49" s="728"/>
      <c r="AO49" s="728"/>
      <c r="AP49" s="728"/>
      <c r="AQ49" s="728"/>
      <c r="AR49" s="728"/>
      <c r="AS49" s="728"/>
      <c r="AT49" s="728"/>
      <c r="AU49" s="729"/>
      <c r="AW49" s="208"/>
      <c r="AX49" s="238"/>
      <c r="AY49" s="216"/>
      <c r="AZ49" s="208"/>
      <c r="BA49" s="208"/>
      <c r="BB49" s="208"/>
      <c r="BC49" s="208"/>
      <c r="BD49" s="208"/>
      <c r="BE49" s="208"/>
      <c r="BF49" s="208"/>
      <c r="BG49" s="208"/>
      <c r="BH49" s="208"/>
      <c r="BI49" s="208"/>
      <c r="BJ49" s="208"/>
      <c r="BK49" s="208"/>
      <c r="BL49" s="208"/>
      <c r="BM49" s="208"/>
      <c r="BN49" s="208"/>
      <c r="BO49" s="208"/>
      <c r="BP49" s="208"/>
      <c r="BQ49" s="208"/>
      <c r="BR49" s="208"/>
      <c r="BS49" s="208"/>
      <c r="BT49" s="208"/>
      <c r="BU49" s="208"/>
      <c r="BV49" s="208"/>
      <c r="BW49" s="208"/>
      <c r="BX49" s="208"/>
      <c r="BY49" s="208"/>
      <c r="BZ49" s="208"/>
      <c r="CA49" s="208"/>
      <c r="CB49" s="208"/>
      <c r="CC49" s="208"/>
      <c r="CD49" s="208"/>
      <c r="CE49" s="208"/>
      <c r="CF49" s="208"/>
      <c r="CG49" s="208"/>
      <c r="CH49" s="208"/>
      <c r="CI49" s="208"/>
      <c r="CJ49" s="208"/>
      <c r="CK49" s="208"/>
      <c r="CL49" s="208"/>
      <c r="CM49" s="208"/>
      <c r="CN49" s="208"/>
      <c r="CO49" s="208"/>
      <c r="CP49" s="208"/>
      <c r="CQ49" s="208"/>
      <c r="CR49" s="208"/>
      <c r="CS49" s="208"/>
      <c r="CT49" s="208"/>
      <c r="CU49" s="208"/>
      <c r="CV49" s="208"/>
      <c r="CW49" s="208"/>
      <c r="CX49" s="208"/>
      <c r="CY49" s="208"/>
      <c r="CZ49" s="208"/>
      <c r="DA49" s="208"/>
      <c r="DB49" s="208"/>
      <c r="DC49" s="208"/>
      <c r="DD49" s="208"/>
      <c r="DE49" s="208"/>
      <c r="DF49" s="208"/>
      <c r="DG49" s="208"/>
      <c r="DH49" s="208"/>
      <c r="DI49" s="208"/>
      <c r="DJ49" s="208"/>
      <c r="DK49" s="208"/>
      <c r="DL49" s="208"/>
      <c r="DM49" s="208"/>
      <c r="DN49" s="208"/>
      <c r="DO49" s="208"/>
      <c r="DP49" s="208"/>
    </row>
    <row r="50" spans="2:120" s="207" customFormat="1" ht="20.100000000000001" customHeight="1">
      <c r="B50" s="745" t="str">
        <f>宿泊・食事申込書!C28</f>
        <v/>
      </c>
      <c r="C50" s="746"/>
      <c r="D50" s="747"/>
      <c r="E50" s="643" t="str">
        <f>IF(B50="","",宿泊・食事申込書!C30)</f>
        <v/>
      </c>
      <c r="F50" s="644"/>
      <c r="G50" s="748"/>
      <c r="H50" s="749"/>
      <c r="I50" s="750"/>
      <c r="J50" s="750"/>
      <c r="K50" s="749"/>
      <c r="L50" s="750"/>
      <c r="M50" s="750"/>
      <c r="N50" s="751"/>
      <c r="O50" s="643" t="str">
        <f>IF(B50="","",宿泊・食事申込書!C31)</f>
        <v/>
      </c>
      <c r="P50" s="644"/>
      <c r="Q50" s="748"/>
      <c r="R50" s="749"/>
      <c r="S50" s="750"/>
      <c r="T50" s="750"/>
      <c r="U50" s="749"/>
      <c r="V50" s="750"/>
      <c r="W50" s="750"/>
      <c r="X50" s="751"/>
      <c r="Y50" s="643" t="str">
        <f>IF(B50="","",宿泊・食事申込書!C32)</f>
        <v/>
      </c>
      <c r="Z50" s="644"/>
      <c r="AA50" s="748"/>
      <c r="AB50" s="749"/>
      <c r="AC50" s="750"/>
      <c r="AD50" s="750"/>
      <c r="AE50" s="749"/>
      <c r="AF50" s="750"/>
      <c r="AG50" s="750"/>
      <c r="AH50" s="750"/>
      <c r="AI50" s="755"/>
      <c r="AJ50" s="753"/>
      <c r="AK50" s="753"/>
      <c r="AL50" s="753"/>
      <c r="AM50" s="753"/>
      <c r="AN50" s="753"/>
      <c r="AO50" s="753"/>
      <c r="AP50" s="753"/>
      <c r="AQ50" s="753"/>
      <c r="AR50" s="753"/>
      <c r="AS50" s="753"/>
      <c r="AT50" s="753"/>
      <c r="AU50" s="754"/>
      <c r="AW50" s="208"/>
      <c r="AX50" s="238"/>
      <c r="AY50" s="216"/>
      <c r="AZ50" s="208"/>
      <c r="BA50" s="208"/>
      <c r="BB50" s="208"/>
      <c r="BC50" s="208"/>
      <c r="BD50" s="208"/>
      <c r="BE50" s="208"/>
      <c r="BF50" s="208"/>
      <c r="BG50" s="208"/>
      <c r="BH50" s="208"/>
      <c r="BI50" s="208"/>
      <c r="BJ50" s="208"/>
      <c r="BK50" s="208"/>
      <c r="BL50" s="208"/>
      <c r="BM50" s="208"/>
      <c r="BN50" s="208"/>
      <c r="BO50" s="208"/>
      <c r="BP50" s="208"/>
      <c r="BQ50" s="208"/>
      <c r="BR50" s="208"/>
      <c r="BS50" s="208"/>
      <c r="BT50" s="208"/>
      <c r="BU50" s="208"/>
      <c r="BV50" s="208"/>
      <c r="BW50" s="208"/>
      <c r="BX50" s="208"/>
      <c r="BY50" s="208"/>
      <c r="BZ50" s="208"/>
      <c r="CA50" s="208"/>
      <c r="CB50" s="208"/>
      <c r="CC50" s="208"/>
      <c r="CD50" s="208"/>
      <c r="CE50" s="208"/>
      <c r="CF50" s="208"/>
      <c r="CG50" s="208"/>
      <c r="CH50" s="208"/>
      <c r="CI50" s="208"/>
      <c r="CJ50" s="208"/>
      <c r="CK50" s="208"/>
      <c r="CL50" s="208"/>
      <c r="CM50" s="208"/>
      <c r="CN50" s="208"/>
      <c r="CO50" s="208"/>
      <c r="CP50" s="208"/>
      <c r="CQ50" s="208"/>
      <c r="CR50" s="208"/>
      <c r="CS50" s="208"/>
      <c r="CT50" s="208"/>
      <c r="CU50" s="208"/>
      <c r="CV50" s="208"/>
      <c r="CW50" s="208"/>
      <c r="CX50" s="208"/>
      <c r="CY50" s="208"/>
      <c r="CZ50" s="208"/>
      <c r="DA50" s="208"/>
      <c r="DB50" s="208"/>
      <c r="DC50" s="208"/>
      <c r="DD50" s="208"/>
      <c r="DE50" s="208"/>
      <c r="DF50" s="208"/>
      <c r="DG50" s="208"/>
      <c r="DH50" s="208"/>
      <c r="DI50" s="208"/>
      <c r="DJ50" s="208"/>
      <c r="DK50" s="208"/>
      <c r="DL50" s="208"/>
      <c r="DM50" s="208"/>
      <c r="DN50" s="208"/>
      <c r="DO50" s="208"/>
      <c r="DP50" s="208"/>
    </row>
    <row r="51" spans="2:120" s="207" customFormat="1" ht="20.100000000000001" customHeight="1">
      <c r="B51" s="737"/>
      <c r="C51" s="738"/>
      <c r="D51" s="739"/>
      <c r="E51" s="740"/>
      <c r="F51" s="741"/>
      <c r="G51" s="742"/>
      <c r="H51" s="743"/>
      <c r="I51" s="741"/>
      <c r="J51" s="741"/>
      <c r="K51" s="743"/>
      <c r="L51" s="741"/>
      <c r="M51" s="741"/>
      <c r="N51" s="744"/>
      <c r="O51" s="740"/>
      <c r="P51" s="741"/>
      <c r="Q51" s="742"/>
      <c r="R51" s="743"/>
      <c r="S51" s="741"/>
      <c r="T51" s="741"/>
      <c r="U51" s="743"/>
      <c r="V51" s="741"/>
      <c r="W51" s="741"/>
      <c r="X51" s="744"/>
      <c r="Y51" s="740"/>
      <c r="Z51" s="741"/>
      <c r="AA51" s="742"/>
      <c r="AB51" s="743"/>
      <c r="AC51" s="741"/>
      <c r="AD51" s="741"/>
      <c r="AE51" s="743"/>
      <c r="AF51" s="741"/>
      <c r="AG51" s="741"/>
      <c r="AH51" s="741"/>
      <c r="AI51" s="752"/>
      <c r="AJ51" s="753"/>
      <c r="AK51" s="753"/>
      <c r="AL51" s="753"/>
      <c r="AM51" s="753"/>
      <c r="AN51" s="753"/>
      <c r="AO51" s="753"/>
      <c r="AP51" s="753"/>
      <c r="AQ51" s="753"/>
      <c r="AR51" s="753"/>
      <c r="AS51" s="753"/>
      <c r="AT51" s="753"/>
      <c r="AU51" s="754"/>
      <c r="AW51" s="208"/>
      <c r="AX51" s="238"/>
      <c r="AY51" s="216"/>
      <c r="AZ51" s="208"/>
      <c r="BA51" s="208"/>
      <c r="BB51" s="208"/>
      <c r="BC51" s="208"/>
      <c r="BD51" s="208"/>
      <c r="BE51" s="208"/>
      <c r="BF51" s="208"/>
      <c r="BG51" s="208"/>
      <c r="BH51" s="208"/>
      <c r="BI51" s="208"/>
      <c r="BJ51" s="208"/>
      <c r="BK51" s="208"/>
      <c r="BL51" s="208"/>
      <c r="BM51" s="208"/>
      <c r="BN51" s="208"/>
      <c r="BO51" s="208"/>
      <c r="BP51" s="208"/>
      <c r="BQ51" s="208"/>
      <c r="BR51" s="208"/>
      <c r="BS51" s="208"/>
      <c r="BT51" s="208"/>
      <c r="BU51" s="208"/>
      <c r="BV51" s="208"/>
      <c r="BW51" s="208"/>
      <c r="BX51" s="208"/>
      <c r="BY51" s="208"/>
      <c r="BZ51" s="208"/>
      <c r="CA51" s="208"/>
      <c r="CB51" s="208"/>
      <c r="CC51" s="208"/>
      <c r="CD51" s="208"/>
      <c r="CE51" s="208"/>
      <c r="CF51" s="208"/>
      <c r="CG51" s="208"/>
      <c r="CH51" s="208"/>
      <c r="CI51" s="208"/>
      <c r="CJ51" s="208"/>
      <c r="CK51" s="208"/>
      <c r="CL51" s="208"/>
      <c r="CM51" s="208"/>
      <c r="CN51" s="208"/>
      <c r="CO51" s="208"/>
      <c r="CP51" s="208"/>
      <c r="CQ51" s="208"/>
      <c r="CR51" s="208"/>
      <c r="CS51" s="208"/>
      <c r="CT51" s="208"/>
      <c r="CU51" s="208"/>
      <c r="CV51" s="208"/>
      <c r="CW51" s="208"/>
      <c r="CX51" s="208"/>
      <c r="CY51" s="208"/>
      <c r="CZ51" s="208"/>
      <c r="DA51" s="208"/>
      <c r="DB51" s="208"/>
      <c r="DC51" s="208"/>
      <c r="DD51" s="208"/>
      <c r="DE51" s="208"/>
      <c r="DF51" s="208"/>
      <c r="DG51" s="208"/>
      <c r="DH51" s="208"/>
      <c r="DI51" s="208"/>
      <c r="DJ51" s="208"/>
      <c r="DK51" s="208"/>
      <c r="DL51" s="208"/>
      <c r="DM51" s="208"/>
      <c r="DN51" s="208"/>
      <c r="DO51" s="208"/>
      <c r="DP51" s="208"/>
    </row>
    <row r="52" spans="2:120" s="207" customFormat="1" ht="20.100000000000001" customHeight="1">
      <c r="B52" s="745" t="str">
        <f>IF(宿泊・食事申込書!D28="","",宿泊・食事申込書!D28)</f>
        <v/>
      </c>
      <c r="C52" s="746"/>
      <c r="D52" s="747"/>
      <c r="E52" s="643" t="str">
        <f>IF(B52="","",宿泊・食事申込書!D30)</f>
        <v/>
      </c>
      <c r="F52" s="644"/>
      <c r="G52" s="748"/>
      <c r="H52" s="749"/>
      <c r="I52" s="750"/>
      <c r="J52" s="750"/>
      <c r="K52" s="749"/>
      <c r="L52" s="750"/>
      <c r="M52" s="750"/>
      <c r="N52" s="751"/>
      <c r="O52" s="643" t="str">
        <f>IF(B52="","",宿泊・食事申込書!D31)</f>
        <v/>
      </c>
      <c r="P52" s="644"/>
      <c r="Q52" s="748"/>
      <c r="R52" s="749"/>
      <c r="S52" s="750"/>
      <c r="T52" s="750"/>
      <c r="U52" s="749"/>
      <c r="V52" s="750"/>
      <c r="W52" s="750"/>
      <c r="X52" s="751"/>
      <c r="Y52" s="643" t="str">
        <f>IF(B52="","",宿泊・食事申込書!D32)</f>
        <v/>
      </c>
      <c r="Z52" s="644"/>
      <c r="AA52" s="748"/>
      <c r="AB52" s="749"/>
      <c r="AC52" s="750"/>
      <c r="AD52" s="750"/>
      <c r="AE52" s="749"/>
      <c r="AF52" s="750"/>
      <c r="AG52" s="750"/>
      <c r="AH52" s="750"/>
      <c r="AI52" s="755"/>
      <c r="AJ52" s="753"/>
      <c r="AK52" s="753"/>
      <c r="AL52" s="753"/>
      <c r="AM52" s="753"/>
      <c r="AN52" s="753"/>
      <c r="AO52" s="753"/>
      <c r="AP52" s="753"/>
      <c r="AQ52" s="753"/>
      <c r="AR52" s="753"/>
      <c r="AS52" s="753"/>
      <c r="AT52" s="753"/>
      <c r="AU52" s="754"/>
      <c r="AW52" s="208"/>
      <c r="AX52" s="238"/>
      <c r="AY52" s="216"/>
      <c r="AZ52" s="208"/>
      <c r="BA52" s="208"/>
      <c r="BB52" s="208"/>
      <c r="BC52" s="208"/>
      <c r="BD52" s="208"/>
      <c r="BE52" s="208"/>
      <c r="BF52" s="208"/>
      <c r="BG52" s="208"/>
      <c r="BH52" s="208"/>
      <c r="BI52" s="208"/>
      <c r="BJ52" s="208"/>
      <c r="BK52" s="208"/>
      <c r="BL52" s="208"/>
      <c r="BM52" s="208"/>
      <c r="BN52" s="208"/>
      <c r="BO52" s="208"/>
      <c r="BP52" s="208"/>
      <c r="BQ52" s="208"/>
      <c r="BR52" s="208"/>
      <c r="BS52" s="208"/>
      <c r="BT52" s="208"/>
      <c r="BU52" s="208"/>
      <c r="BV52" s="208"/>
      <c r="BW52" s="208"/>
      <c r="BX52" s="208"/>
      <c r="BY52" s="208"/>
      <c r="BZ52" s="208"/>
      <c r="CA52" s="208"/>
      <c r="CB52" s="208"/>
      <c r="CC52" s="208"/>
      <c r="CD52" s="208"/>
      <c r="CE52" s="208"/>
      <c r="CF52" s="208"/>
      <c r="CG52" s="208"/>
      <c r="CH52" s="208"/>
      <c r="CI52" s="208"/>
      <c r="CJ52" s="208"/>
      <c r="CK52" s="208"/>
      <c r="CL52" s="208"/>
      <c r="CM52" s="208"/>
      <c r="CN52" s="208"/>
      <c r="CO52" s="208"/>
      <c r="CP52" s="208"/>
      <c r="CQ52" s="208"/>
      <c r="CR52" s="208"/>
      <c r="CS52" s="208"/>
      <c r="CT52" s="208"/>
      <c r="CU52" s="208"/>
      <c r="CV52" s="208"/>
      <c r="CW52" s="208"/>
      <c r="CX52" s="208"/>
      <c r="CY52" s="208"/>
      <c r="CZ52" s="208"/>
      <c r="DA52" s="208"/>
      <c r="DB52" s="208"/>
      <c r="DC52" s="208"/>
      <c r="DD52" s="208"/>
      <c r="DE52" s="208"/>
      <c r="DF52" s="208"/>
      <c r="DG52" s="208"/>
      <c r="DH52" s="208"/>
      <c r="DI52" s="208"/>
      <c r="DJ52" s="208"/>
      <c r="DK52" s="208"/>
      <c r="DL52" s="208"/>
      <c r="DM52" s="208"/>
      <c r="DN52" s="208"/>
      <c r="DO52" s="208"/>
      <c r="DP52" s="208"/>
    </row>
    <row r="53" spans="2:120" s="207" customFormat="1" ht="20.100000000000001" customHeight="1">
      <c r="B53" s="737"/>
      <c r="C53" s="738"/>
      <c r="D53" s="739"/>
      <c r="E53" s="740"/>
      <c r="F53" s="741"/>
      <c r="G53" s="742"/>
      <c r="H53" s="743"/>
      <c r="I53" s="741"/>
      <c r="J53" s="741"/>
      <c r="K53" s="743"/>
      <c r="L53" s="741"/>
      <c r="M53" s="741"/>
      <c r="N53" s="744"/>
      <c r="O53" s="740"/>
      <c r="P53" s="741"/>
      <c r="Q53" s="742"/>
      <c r="R53" s="743"/>
      <c r="S53" s="741"/>
      <c r="T53" s="741"/>
      <c r="U53" s="743"/>
      <c r="V53" s="741"/>
      <c r="W53" s="741"/>
      <c r="X53" s="744"/>
      <c r="Y53" s="740"/>
      <c r="Z53" s="741"/>
      <c r="AA53" s="742"/>
      <c r="AB53" s="743"/>
      <c r="AC53" s="741"/>
      <c r="AD53" s="741"/>
      <c r="AE53" s="743"/>
      <c r="AF53" s="741"/>
      <c r="AG53" s="741"/>
      <c r="AH53" s="741"/>
      <c r="AI53" s="755"/>
      <c r="AJ53" s="753"/>
      <c r="AK53" s="753"/>
      <c r="AL53" s="753"/>
      <c r="AM53" s="753"/>
      <c r="AN53" s="753"/>
      <c r="AO53" s="753"/>
      <c r="AP53" s="753"/>
      <c r="AQ53" s="753"/>
      <c r="AR53" s="753"/>
      <c r="AS53" s="753"/>
      <c r="AT53" s="753"/>
      <c r="AU53" s="754"/>
      <c r="AW53" s="208"/>
      <c r="AX53" s="238"/>
      <c r="AY53" s="216"/>
      <c r="AZ53" s="208"/>
      <c r="BA53" s="208"/>
      <c r="BB53" s="208"/>
      <c r="BC53" s="208"/>
      <c r="BD53" s="208"/>
      <c r="BE53" s="208"/>
      <c r="BF53" s="208"/>
      <c r="BG53" s="208"/>
      <c r="BH53" s="208"/>
      <c r="BI53" s="208"/>
      <c r="BJ53" s="208"/>
      <c r="BK53" s="208"/>
      <c r="BL53" s="208"/>
      <c r="BM53" s="208"/>
      <c r="BN53" s="208"/>
      <c r="BO53" s="208"/>
      <c r="BP53" s="208"/>
      <c r="BQ53" s="208"/>
      <c r="BR53" s="208"/>
      <c r="BS53" s="208"/>
      <c r="BT53" s="208"/>
      <c r="BU53" s="208"/>
      <c r="BV53" s="208"/>
      <c r="BW53" s="208"/>
      <c r="BX53" s="208"/>
      <c r="BY53" s="208"/>
      <c r="BZ53" s="208"/>
      <c r="CA53" s="208"/>
      <c r="CB53" s="208"/>
      <c r="CC53" s="208"/>
      <c r="CD53" s="208"/>
      <c r="CE53" s="208"/>
      <c r="CF53" s="208"/>
      <c r="CG53" s="208"/>
      <c r="CH53" s="208"/>
      <c r="CI53" s="208"/>
      <c r="CJ53" s="208"/>
      <c r="CK53" s="208"/>
      <c r="CL53" s="208"/>
      <c r="CM53" s="208"/>
      <c r="CN53" s="208"/>
      <c r="CO53" s="208"/>
      <c r="CP53" s="208"/>
      <c r="CQ53" s="208"/>
      <c r="CR53" s="208"/>
      <c r="CS53" s="208"/>
      <c r="CT53" s="208"/>
      <c r="CU53" s="208"/>
      <c r="CV53" s="208"/>
      <c r="CW53" s="208"/>
      <c r="CX53" s="208"/>
      <c r="CY53" s="208"/>
      <c r="CZ53" s="208"/>
      <c r="DA53" s="208"/>
      <c r="DB53" s="208"/>
      <c r="DC53" s="208"/>
      <c r="DD53" s="208"/>
      <c r="DE53" s="208"/>
      <c r="DF53" s="208"/>
      <c r="DG53" s="208"/>
      <c r="DH53" s="208"/>
      <c r="DI53" s="208"/>
      <c r="DJ53" s="208"/>
      <c r="DK53" s="208"/>
      <c r="DL53" s="208"/>
      <c r="DM53" s="208"/>
      <c r="DN53" s="208"/>
      <c r="DO53" s="208"/>
      <c r="DP53" s="208"/>
    </row>
    <row r="54" spans="2:120" s="207" customFormat="1" ht="20.100000000000001" customHeight="1">
      <c r="B54" s="745" t="str">
        <f>宿泊・食事申込書!F28</f>
        <v/>
      </c>
      <c r="C54" s="746"/>
      <c r="D54" s="747"/>
      <c r="E54" s="643" t="str">
        <f>IF(B54="","",宿泊・食事申込書!F30)</f>
        <v/>
      </c>
      <c r="F54" s="644"/>
      <c r="G54" s="748"/>
      <c r="H54" s="749"/>
      <c r="I54" s="750"/>
      <c r="J54" s="750"/>
      <c r="K54" s="749"/>
      <c r="L54" s="750"/>
      <c r="M54" s="750"/>
      <c r="N54" s="751"/>
      <c r="O54" s="643" t="str">
        <f>IF(B54="","",宿泊・食事申込書!F31)</f>
        <v/>
      </c>
      <c r="P54" s="644"/>
      <c r="Q54" s="748"/>
      <c r="R54" s="749"/>
      <c r="S54" s="750"/>
      <c r="T54" s="750"/>
      <c r="U54" s="749"/>
      <c r="V54" s="750"/>
      <c r="W54" s="750"/>
      <c r="X54" s="751"/>
      <c r="Y54" s="643" t="str">
        <f>IF(B54="","",宿泊・食事申込書!F32)</f>
        <v/>
      </c>
      <c r="Z54" s="644"/>
      <c r="AA54" s="748"/>
      <c r="AB54" s="749"/>
      <c r="AC54" s="750"/>
      <c r="AD54" s="750"/>
      <c r="AE54" s="749"/>
      <c r="AF54" s="750"/>
      <c r="AG54" s="750"/>
      <c r="AH54" s="750"/>
      <c r="AI54" s="755"/>
      <c r="AJ54" s="753"/>
      <c r="AK54" s="753"/>
      <c r="AL54" s="753"/>
      <c r="AM54" s="753"/>
      <c r="AN54" s="753"/>
      <c r="AO54" s="753"/>
      <c r="AP54" s="753"/>
      <c r="AQ54" s="753"/>
      <c r="AR54" s="753"/>
      <c r="AS54" s="753"/>
      <c r="AT54" s="753"/>
      <c r="AU54" s="754"/>
      <c r="AW54" s="208"/>
      <c r="AX54" s="238"/>
      <c r="AY54" s="216"/>
      <c r="AZ54" s="208"/>
      <c r="BA54" s="208"/>
      <c r="BB54" s="208"/>
      <c r="BC54" s="208"/>
      <c r="BD54" s="208"/>
      <c r="BE54" s="208"/>
      <c r="BF54" s="208"/>
      <c r="BG54" s="208"/>
      <c r="BH54" s="208"/>
      <c r="BI54" s="208"/>
      <c r="BJ54" s="208"/>
      <c r="BK54" s="208"/>
      <c r="BL54" s="208"/>
      <c r="BM54" s="208"/>
      <c r="BN54" s="208"/>
      <c r="BO54" s="208"/>
      <c r="BP54" s="208"/>
      <c r="BQ54" s="208"/>
      <c r="BR54" s="208"/>
      <c r="BS54" s="208"/>
      <c r="BT54" s="208"/>
      <c r="BU54" s="208"/>
      <c r="BV54" s="208"/>
      <c r="BW54" s="208"/>
      <c r="BX54" s="208"/>
      <c r="BY54" s="208"/>
      <c r="BZ54" s="208"/>
      <c r="CA54" s="208"/>
      <c r="CB54" s="208"/>
      <c r="CC54" s="208"/>
      <c r="CD54" s="208"/>
      <c r="CE54" s="208"/>
      <c r="CF54" s="208"/>
      <c r="CG54" s="208"/>
      <c r="CH54" s="208"/>
      <c r="CI54" s="208"/>
      <c r="CJ54" s="208"/>
      <c r="CK54" s="208"/>
      <c r="CL54" s="208"/>
      <c r="CM54" s="208"/>
      <c r="CN54" s="208"/>
      <c r="CO54" s="208"/>
      <c r="CP54" s="208"/>
      <c r="CQ54" s="208"/>
      <c r="CR54" s="208"/>
      <c r="CS54" s="208"/>
      <c r="CT54" s="208"/>
      <c r="CU54" s="208"/>
      <c r="CV54" s="208"/>
      <c r="CW54" s="208"/>
      <c r="CX54" s="208"/>
      <c r="CY54" s="208"/>
      <c r="CZ54" s="208"/>
      <c r="DA54" s="208"/>
      <c r="DB54" s="208"/>
      <c r="DC54" s="208"/>
      <c r="DD54" s="208"/>
      <c r="DE54" s="208"/>
      <c r="DF54" s="208"/>
      <c r="DG54" s="208"/>
      <c r="DH54" s="208"/>
      <c r="DI54" s="208"/>
      <c r="DJ54" s="208"/>
      <c r="DK54" s="208"/>
      <c r="DL54" s="208"/>
      <c r="DM54" s="208"/>
      <c r="DN54" s="208"/>
      <c r="DO54" s="208"/>
      <c r="DP54" s="208"/>
    </row>
    <row r="55" spans="2:120" s="207" customFormat="1" ht="20.100000000000001" customHeight="1">
      <c r="B55" s="756"/>
      <c r="C55" s="757"/>
      <c r="D55" s="758"/>
      <c r="E55" s="740"/>
      <c r="F55" s="741"/>
      <c r="G55" s="742"/>
      <c r="H55" s="743"/>
      <c r="I55" s="741"/>
      <c r="J55" s="741"/>
      <c r="K55" s="743"/>
      <c r="L55" s="741"/>
      <c r="M55" s="741"/>
      <c r="N55" s="744"/>
      <c r="O55" s="740"/>
      <c r="P55" s="741"/>
      <c r="Q55" s="742"/>
      <c r="R55" s="743"/>
      <c r="S55" s="741"/>
      <c r="T55" s="741"/>
      <c r="U55" s="743"/>
      <c r="V55" s="741"/>
      <c r="W55" s="741"/>
      <c r="X55" s="744"/>
      <c r="Y55" s="740"/>
      <c r="Z55" s="741"/>
      <c r="AA55" s="742"/>
      <c r="AB55" s="743"/>
      <c r="AC55" s="741"/>
      <c r="AD55" s="741"/>
      <c r="AE55" s="743"/>
      <c r="AF55" s="741"/>
      <c r="AG55" s="741"/>
      <c r="AH55" s="741"/>
      <c r="AI55" s="755"/>
      <c r="AJ55" s="753"/>
      <c r="AK55" s="753"/>
      <c r="AL55" s="753"/>
      <c r="AM55" s="753"/>
      <c r="AN55" s="753"/>
      <c r="AO55" s="753"/>
      <c r="AP55" s="753"/>
      <c r="AQ55" s="753"/>
      <c r="AR55" s="753"/>
      <c r="AS55" s="753"/>
      <c r="AT55" s="753"/>
      <c r="AU55" s="754"/>
      <c r="AW55" s="208"/>
      <c r="AX55" s="238"/>
      <c r="AY55" s="216"/>
      <c r="AZ55" s="208"/>
      <c r="BA55" s="208"/>
      <c r="BB55" s="208"/>
      <c r="BC55" s="208"/>
      <c r="BD55" s="208"/>
      <c r="BE55" s="208"/>
      <c r="BF55" s="208"/>
      <c r="BG55" s="208"/>
      <c r="BH55" s="208"/>
      <c r="BI55" s="208"/>
      <c r="BJ55" s="208"/>
      <c r="BK55" s="208"/>
      <c r="BL55" s="208"/>
      <c r="BM55" s="208"/>
      <c r="BN55" s="208"/>
      <c r="BO55" s="208"/>
      <c r="BP55" s="208"/>
      <c r="BQ55" s="208"/>
      <c r="BR55" s="208"/>
      <c r="BS55" s="208"/>
      <c r="BT55" s="208"/>
      <c r="BU55" s="208"/>
      <c r="BV55" s="208"/>
      <c r="BW55" s="208"/>
      <c r="BX55" s="208"/>
      <c r="BY55" s="208"/>
      <c r="BZ55" s="208"/>
      <c r="CA55" s="208"/>
      <c r="CB55" s="208"/>
      <c r="CC55" s="208"/>
      <c r="CD55" s="208"/>
      <c r="CE55" s="208"/>
      <c r="CF55" s="208"/>
      <c r="CG55" s="208"/>
      <c r="CH55" s="208"/>
      <c r="CI55" s="208"/>
      <c r="CJ55" s="208"/>
      <c r="CK55" s="208"/>
      <c r="CL55" s="208"/>
      <c r="CM55" s="208"/>
      <c r="CN55" s="208"/>
      <c r="CO55" s="208"/>
      <c r="CP55" s="208"/>
      <c r="CQ55" s="208"/>
      <c r="CR55" s="208"/>
      <c r="CS55" s="208"/>
      <c r="CT55" s="208"/>
      <c r="CU55" s="208"/>
      <c r="CV55" s="208"/>
      <c r="CW55" s="208"/>
      <c r="CX55" s="208"/>
      <c r="CY55" s="208"/>
      <c r="CZ55" s="208"/>
      <c r="DA55" s="208"/>
      <c r="DB55" s="208"/>
      <c r="DC55" s="208"/>
      <c r="DD55" s="208"/>
      <c r="DE55" s="208"/>
      <c r="DF55" s="208"/>
      <c r="DG55" s="208"/>
      <c r="DH55" s="208"/>
      <c r="DI55" s="208"/>
      <c r="DJ55" s="208"/>
      <c r="DK55" s="208"/>
      <c r="DL55" s="208"/>
      <c r="DM55" s="208"/>
      <c r="DN55" s="208"/>
      <c r="DO55" s="208"/>
      <c r="DP55" s="208"/>
    </row>
    <row r="56" spans="2:120" s="207" customFormat="1" ht="20.100000000000001" customHeight="1">
      <c r="B56" s="745" t="str">
        <f>宿泊・食事申込書!H28</f>
        <v/>
      </c>
      <c r="C56" s="746"/>
      <c r="D56" s="747"/>
      <c r="E56" s="643" t="str">
        <f>IF(B56="","",宿泊・食事申込書!H30)</f>
        <v/>
      </c>
      <c r="F56" s="644"/>
      <c r="G56" s="748"/>
      <c r="H56" s="749"/>
      <c r="I56" s="750"/>
      <c r="J56" s="750"/>
      <c r="K56" s="749"/>
      <c r="L56" s="750"/>
      <c r="M56" s="750"/>
      <c r="N56" s="751"/>
      <c r="O56" s="643" t="str">
        <f>IF(B56="","",宿泊・食事申込書!H31)</f>
        <v/>
      </c>
      <c r="P56" s="644"/>
      <c r="Q56" s="748"/>
      <c r="R56" s="749"/>
      <c r="S56" s="750"/>
      <c r="T56" s="750"/>
      <c r="U56" s="749"/>
      <c r="V56" s="750"/>
      <c r="W56" s="750"/>
      <c r="X56" s="751"/>
      <c r="Y56" s="643" t="str">
        <f>IF(B56="","",宿泊・食事申込書!H32)</f>
        <v/>
      </c>
      <c r="Z56" s="644"/>
      <c r="AA56" s="748"/>
      <c r="AB56" s="749"/>
      <c r="AC56" s="750"/>
      <c r="AD56" s="750"/>
      <c r="AE56" s="749"/>
      <c r="AF56" s="750"/>
      <c r="AG56" s="750"/>
      <c r="AH56" s="750"/>
      <c r="AI56" s="752"/>
      <c r="AJ56" s="753"/>
      <c r="AK56" s="753"/>
      <c r="AL56" s="753"/>
      <c r="AM56" s="753"/>
      <c r="AN56" s="753"/>
      <c r="AO56" s="753"/>
      <c r="AP56" s="753"/>
      <c r="AQ56" s="753"/>
      <c r="AR56" s="753"/>
      <c r="AS56" s="753"/>
      <c r="AT56" s="753"/>
      <c r="AU56" s="754"/>
      <c r="AW56" s="208"/>
      <c r="AX56" s="238"/>
      <c r="AY56" s="216"/>
      <c r="AZ56" s="208"/>
      <c r="BA56" s="208"/>
      <c r="BB56" s="208"/>
      <c r="BC56" s="208"/>
      <c r="BD56" s="208"/>
      <c r="BE56" s="208"/>
      <c r="BF56" s="208"/>
      <c r="BG56" s="208"/>
      <c r="BH56" s="208"/>
      <c r="BI56" s="208"/>
      <c r="BJ56" s="208"/>
      <c r="BK56" s="208"/>
      <c r="BL56" s="208"/>
      <c r="BM56" s="208"/>
      <c r="BN56" s="208"/>
      <c r="BO56" s="208"/>
      <c r="BP56" s="208"/>
      <c r="BQ56" s="208"/>
      <c r="BR56" s="208"/>
      <c r="BS56" s="208"/>
      <c r="BT56" s="208"/>
      <c r="BU56" s="208"/>
      <c r="BV56" s="208"/>
      <c r="BW56" s="208"/>
      <c r="BX56" s="208"/>
      <c r="BY56" s="208"/>
      <c r="BZ56" s="208"/>
      <c r="CA56" s="208"/>
      <c r="CB56" s="208"/>
      <c r="CC56" s="208"/>
      <c r="CD56" s="208"/>
      <c r="CE56" s="208"/>
      <c r="CF56" s="208"/>
      <c r="CG56" s="208"/>
      <c r="CH56" s="208"/>
      <c r="CI56" s="208"/>
      <c r="CJ56" s="208"/>
      <c r="CK56" s="208"/>
      <c r="CL56" s="208"/>
      <c r="CM56" s="208"/>
      <c r="CN56" s="208"/>
      <c r="CO56" s="208"/>
      <c r="CP56" s="208"/>
      <c r="CQ56" s="208"/>
      <c r="CR56" s="208"/>
      <c r="CS56" s="208"/>
      <c r="CT56" s="208"/>
      <c r="CU56" s="208"/>
      <c r="CV56" s="208"/>
      <c r="CW56" s="208"/>
      <c r="CX56" s="208"/>
      <c r="CY56" s="208"/>
      <c r="CZ56" s="208"/>
      <c r="DA56" s="208"/>
      <c r="DB56" s="208"/>
      <c r="DC56" s="208"/>
      <c r="DD56" s="208"/>
      <c r="DE56" s="208"/>
      <c r="DF56" s="208"/>
      <c r="DG56" s="208"/>
      <c r="DH56" s="208"/>
      <c r="DI56" s="208"/>
      <c r="DJ56" s="208"/>
      <c r="DK56" s="208"/>
      <c r="DL56" s="208"/>
      <c r="DM56" s="208"/>
      <c r="DN56" s="208"/>
      <c r="DO56" s="208"/>
      <c r="DP56" s="208"/>
    </row>
    <row r="57" spans="2:120" s="207" customFormat="1" ht="20.100000000000001" customHeight="1">
      <c r="B57" s="756"/>
      <c r="C57" s="757"/>
      <c r="D57" s="758"/>
      <c r="E57" s="740"/>
      <c r="F57" s="741"/>
      <c r="G57" s="742"/>
      <c r="H57" s="743"/>
      <c r="I57" s="741"/>
      <c r="J57" s="741"/>
      <c r="K57" s="743"/>
      <c r="L57" s="741"/>
      <c r="M57" s="741"/>
      <c r="N57" s="744"/>
      <c r="O57" s="740"/>
      <c r="P57" s="741"/>
      <c r="Q57" s="742"/>
      <c r="R57" s="743"/>
      <c r="S57" s="741"/>
      <c r="T57" s="741"/>
      <c r="U57" s="743"/>
      <c r="V57" s="741"/>
      <c r="W57" s="741"/>
      <c r="X57" s="744"/>
      <c r="Y57" s="740"/>
      <c r="Z57" s="741"/>
      <c r="AA57" s="742"/>
      <c r="AB57" s="743"/>
      <c r="AC57" s="741"/>
      <c r="AD57" s="741"/>
      <c r="AE57" s="743"/>
      <c r="AF57" s="741"/>
      <c r="AG57" s="741"/>
      <c r="AH57" s="741"/>
      <c r="AI57" s="755"/>
      <c r="AJ57" s="753"/>
      <c r="AK57" s="753"/>
      <c r="AL57" s="753"/>
      <c r="AM57" s="753"/>
      <c r="AN57" s="753"/>
      <c r="AO57" s="753"/>
      <c r="AP57" s="753"/>
      <c r="AQ57" s="753"/>
      <c r="AR57" s="753"/>
      <c r="AS57" s="753"/>
      <c r="AT57" s="753"/>
      <c r="AU57" s="754"/>
      <c r="AW57" s="208"/>
      <c r="AX57" s="238"/>
      <c r="AY57" s="216"/>
      <c r="AZ57" s="208"/>
      <c r="BA57" s="208"/>
      <c r="BB57" s="208"/>
      <c r="BC57" s="208"/>
      <c r="BD57" s="208"/>
      <c r="BE57" s="208"/>
      <c r="BF57" s="208"/>
      <c r="BG57" s="208"/>
      <c r="BH57" s="208"/>
      <c r="BI57" s="208"/>
      <c r="BJ57" s="208"/>
      <c r="BK57" s="208"/>
      <c r="BL57" s="208"/>
      <c r="BM57" s="208"/>
      <c r="BN57" s="208"/>
      <c r="BO57" s="208"/>
      <c r="BP57" s="208"/>
      <c r="BQ57" s="208"/>
      <c r="BR57" s="208"/>
      <c r="BS57" s="208"/>
      <c r="BT57" s="208"/>
      <c r="BU57" s="208"/>
      <c r="BV57" s="208"/>
      <c r="BW57" s="208"/>
      <c r="BX57" s="208"/>
      <c r="BY57" s="208"/>
      <c r="BZ57" s="208"/>
      <c r="CA57" s="208"/>
      <c r="CB57" s="208"/>
      <c r="CC57" s="208"/>
      <c r="CD57" s="208"/>
      <c r="CE57" s="208"/>
      <c r="CF57" s="208"/>
      <c r="CG57" s="208"/>
      <c r="CH57" s="208"/>
      <c r="CI57" s="208"/>
      <c r="CJ57" s="208"/>
      <c r="CK57" s="208"/>
      <c r="CL57" s="208"/>
      <c r="CM57" s="208"/>
      <c r="CN57" s="208"/>
      <c r="CO57" s="208"/>
      <c r="CP57" s="208"/>
      <c r="CQ57" s="208"/>
      <c r="CR57" s="208"/>
      <c r="CS57" s="208"/>
      <c r="CT57" s="208"/>
      <c r="CU57" s="208"/>
      <c r="CV57" s="208"/>
      <c r="CW57" s="208"/>
      <c r="CX57" s="208"/>
      <c r="CY57" s="208"/>
      <c r="CZ57" s="208"/>
      <c r="DA57" s="208"/>
      <c r="DB57" s="208"/>
      <c r="DC57" s="208"/>
      <c r="DD57" s="208"/>
      <c r="DE57" s="208"/>
      <c r="DF57" s="208"/>
      <c r="DG57" s="208"/>
      <c r="DH57" s="208"/>
      <c r="DI57" s="208"/>
      <c r="DJ57" s="208"/>
      <c r="DK57" s="208"/>
      <c r="DL57" s="208"/>
      <c r="DM57" s="208"/>
      <c r="DN57" s="208"/>
      <c r="DO57" s="208"/>
      <c r="DP57" s="208"/>
    </row>
    <row r="58" spans="2:120" s="207" customFormat="1" ht="20.100000000000001" customHeight="1">
      <c r="B58" s="745" t="str">
        <f>宿泊・食事申込書!J28</f>
        <v/>
      </c>
      <c r="C58" s="746"/>
      <c r="D58" s="747"/>
      <c r="E58" s="643" t="str">
        <f>IF(B58="","",宿泊・食事申込書!J30)</f>
        <v/>
      </c>
      <c r="F58" s="644"/>
      <c r="G58" s="748"/>
      <c r="H58" s="749"/>
      <c r="I58" s="750"/>
      <c r="J58" s="750"/>
      <c r="K58" s="749"/>
      <c r="L58" s="750"/>
      <c r="M58" s="750"/>
      <c r="N58" s="751"/>
      <c r="O58" s="643" t="str">
        <f>IF(B58="","",宿泊・食事申込書!J31)</f>
        <v/>
      </c>
      <c r="P58" s="644"/>
      <c r="Q58" s="748"/>
      <c r="R58" s="749"/>
      <c r="S58" s="750"/>
      <c r="T58" s="750"/>
      <c r="U58" s="749"/>
      <c r="V58" s="750"/>
      <c r="W58" s="750"/>
      <c r="X58" s="751"/>
      <c r="Y58" s="643" t="str">
        <f>IF(B58="","",宿泊・食事申込書!J32)</f>
        <v/>
      </c>
      <c r="Z58" s="644"/>
      <c r="AA58" s="748"/>
      <c r="AB58" s="749"/>
      <c r="AC58" s="750"/>
      <c r="AD58" s="750"/>
      <c r="AE58" s="749"/>
      <c r="AF58" s="750"/>
      <c r="AG58" s="750"/>
      <c r="AH58" s="750"/>
      <c r="AI58" s="755"/>
      <c r="AJ58" s="753"/>
      <c r="AK58" s="753"/>
      <c r="AL58" s="753"/>
      <c r="AM58" s="753"/>
      <c r="AN58" s="753"/>
      <c r="AO58" s="753"/>
      <c r="AP58" s="753"/>
      <c r="AQ58" s="753"/>
      <c r="AR58" s="753"/>
      <c r="AS58" s="753"/>
      <c r="AT58" s="753"/>
      <c r="AU58" s="754"/>
      <c r="AW58" s="208"/>
      <c r="AX58" s="238"/>
      <c r="AY58" s="216"/>
      <c r="AZ58" s="208"/>
      <c r="BA58" s="208"/>
      <c r="BB58" s="208"/>
      <c r="BC58" s="208"/>
      <c r="BD58" s="208"/>
      <c r="BE58" s="208"/>
      <c r="BF58" s="208"/>
      <c r="BG58" s="208"/>
      <c r="BH58" s="208"/>
      <c r="BI58" s="208"/>
      <c r="BJ58" s="208"/>
      <c r="BK58" s="208"/>
      <c r="BL58" s="208"/>
      <c r="BM58" s="208"/>
      <c r="BN58" s="208"/>
      <c r="BO58" s="208"/>
      <c r="BP58" s="208"/>
      <c r="BQ58" s="208"/>
      <c r="BR58" s="208"/>
      <c r="BS58" s="208"/>
      <c r="BT58" s="208"/>
      <c r="BU58" s="208"/>
      <c r="BV58" s="208"/>
      <c r="BW58" s="208"/>
      <c r="BX58" s="208"/>
      <c r="BY58" s="208"/>
      <c r="BZ58" s="208"/>
      <c r="CA58" s="208"/>
      <c r="CB58" s="208"/>
      <c r="CC58" s="208"/>
      <c r="CD58" s="208"/>
      <c r="CE58" s="208"/>
      <c r="CF58" s="208"/>
      <c r="CG58" s="208"/>
      <c r="CH58" s="208"/>
      <c r="CI58" s="208"/>
      <c r="CJ58" s="208"/>
      <c r="CK58" s="208"/>
      <c r="CL58" s="208"/>
      <c r="CM58" s="208"/>
      <c r="CN58" s="208"/>
      <c r="CO58" s="208"/>
      <c r="CP58" s="208"/>
      <c r="CQ58" s="208"/>
      <c r="CR58" s="208"/>
      <c r="CS58" s="208"/>
      <c r="CT58" s="208"/>
      <c r="CU58" s="208"/>
      <c r="CV58" s="208"/>
      <c r="CW58" s="208"/>
      <c r="CX58" s="208"/>
      <c r="CY58" s="208"/>
      <c r="CZ58" s="208"/>
      <c r="DA58" s="208"/>
      <c r="DB58" s="208"/>
      <c r="DC58" s="208"/>
      <c r="DD58" s="208"/>
      <c r="DE58" s="208"/>
      <c r="DF58" s="208"/>
      <c r="DG58" s="208"/>
      <c r="DH58" s="208"/>
      <c r="DI58" s="208"/>
      <c r="DJ58" s="208"/>
      <c r="DK58" s="208"/>
      <c r="DL58" s="208"/>
      <c r="DM58" s="208"/>
      <c r="DN58" s="208"/>
      <c r="DO58" s="208"/>
      <c r="DP58" s="208"/>
    </row>
    <row r="59" spans="2:120" s="207" customFormat="1" ht="20.100000000000001" customHeight="1">
      <c r="B59" s="756"/>
      <c r="C59" s="757"/>
      <c r="D59" s="758"/>
      <c r="E59" s="740"/>
      <c r="F59" s="741"/>
      <c r="G59" s="742"/>
      <c r="H59" s="743"/>
      <c r="I59" s="741"/>
      <c r="J59" s="741"/>
      <c r="K59" s="743"/>
      <c r="L59" s="741"/>
      <c r="M59" s="741"/>
      <c r="N59" s="744"/>
      <c r="O59" s="740"/>
      <c r="P59" s="741"/>
      <c r="Q59" s="742"/>
      <c r="R59" s="743"/>
      <c r="S59" s="741"/>
      <c r="T59" s="741"/>
      <c r="U59" s="743"/>
      <c r="V59" s="741"/>
      <c r="W59" s="741"/>
      <c r="X59" s="744"/>
      <c r="Y59" s="740"/>
      <c r="Z59" s="741"/>
      <c r="AA59" s="742"/>
      <c r="AB59" s="743"/>
      <c r="AC59" s="741"/>
      <c r="AD59" s="741"/>
      <c r="AE59" s="743"/>
      <c r="AF59" s="741"/>
      <c r="AG59" s="741"/>
      <c r="AH59" s="741"/>
      <c r="AI59" s="755"/>
      <c r="AJ59" s="753"/>
      <c r="AK59" s="753"/>
      <c r="AL59" s="753"/>
      <c r="AM59" s="753"/>
      <c r="AN59" s="753"/>
      <c r="AO59" s="753"/>
      <c r="AP59" s="753"/>
      <c r="AQ59" s="753"/>
      <c r="AR59" s="753"/>
      <c r="AS59" s="753"/>
      <c r="AT59" s="753"/>
      <c r="AU59" s="754"/>
      <c r="AW59" s="208"/>
      <c r="AX59" s="238"/>
      <c r="AY59" s="216"/>
      <c r="AZ59" s="208"/>
      <c r="BA59" s="208"/>
      <c r="BB59" s="208"/>
      <c r="BC59" s="208"/>
      <c r="BD59" s="208"/>
      <c r="BE59" s="208"/>
      <c r="BF59" s="208"/>
      <c r="BG59" s="208"/>
      <c r="BH59" s="208"/>
      <c r="BI59" s="208"/>
      <c r="BJ59" s="208"/>
      <c r="BK59" s="208"/>
      <c r="BL59" s="208"/>
      <c r="BM59" s="208"/>
      <c r="BN59" s="208"/>
      <c r="BO59" s="208"/>
      <c r="BP59" s="208"/>
      <c r="BQ59" s="208"/>
      <c r="BR59" s="208"/>
      <c r="BS59" s="208"/>
      <c r="BT59" s="208"/>
      <c r="BU59" s="208"/>
      <c r="BV59" s="208"/>
      <c r="BW59" s="208"/>
      <c r="BX59" s="208"/>
      <c r="BY59" s="208"/>
      <c r="BZ59" s="208"/>
      <c r="CA59" s="208"/>
      <c r="CB59" s="208"/>
      <c r="CC59" s="208"/>
      <c r="CD59" s="208"/>
      <c r="CE59" s="208"/>
      <c r="CF59" s="208"/>
      <c r="CG59" s="208"/>
      <c r="CH59" s="208"/>
      <c r="CI59" s="208"/>
      <c r="CJ59" s="208"/>
      <c r="CK59" s="208"/>
      <c r="CL59" s="208"/>
      <c r="CM59" s="208"/>
      <c r="CN59" s="208"/>
      <c r="CO59" s="208"/>
      <c r="CP59" s="208"/>
      <c r="CQ59" s="208"/>
      <c r="CR59" s="208"/>
      <c r="CS59" s="208"/>
      <c r="CT59" s="208"/>
      <c r="CU59" s="208"/>
      <c r="CV59" s="208"/>
      <c r="CW59" s="208"/>
      <c r="CX59" s="208"/>
      <c r="CY59" s="208"/>
      <c r="CZ59" s="208"/>
      <c r="DA59" s="208"/>
      <c r="DB59" s="208"/>
      <c r="DC59" s="208"/>
      <c r="DD59" s="208"/>
      <c r="DE59" s="208"/>
      <c r="DF59" s="208"/>
      <c r="DG59" s="208"/>
      <c r="DH59" s="208"/>
      <c r="DI59" s="208"/>
      <c r="DJ59" s="208"/>
      <c r="DK59" s="208"/>
      <c r="DL59" s="208"/>
      <c r="DM59" s="208"/>
      <c r="DN59" s="208"/>
      <c r="DO59" s="208"/>
      <c r="DP59" s="208"/>
    </row>
    <row r="60" spans="2:120" s="207" customFormat="1" ht="20.100000000000001" customHeight="1">
      <c r="B60" s="745" t="str">
        <f>宿泊・食事申込書!L28</f>
        <v/>
      </c>
      <c r="C60" s="746"/>
      <c r="D60" s="747"/>
      <c r="E60" s="643" t="str">
        <f>IF(B60="","",宿泊・食事申込書!L30)</f>
        <v/>
      </c>
      <c r="F60" s="644"/>
      <c r="G60" s="748"/>
      <c r="H60" s="749"/>
      <c r="I60" s="750"/>
      <c r="J60" s="750"/>
      <c r="K60" s="749"/>
      <c r="L60" s="750"/>
      <c r="M60" s="750"/>
      <c r="N60" s="751"/>
      <c r="O60" s="643" t="str">
        <f>IF(B60="","",宿泊・食事申込書!L31)</f>
        <v/>
      </c>
      <c r="P60" s="644"/>
      <c r="Q60" s="748"/>
      <c r="R60" s="749"/>
      <c r="S60" s="750"/>
      <c r="T60" s="750"/>
      <c r="U60" s="749"/>
      <c r="V60" s="750"/>
      <c r="W60" s="750"/>
      <c r="X60" s="751"/>
      <c r="Y60" s="643" t="str">
        <f>IF(B60="","",宿泊・食事申込書!L32)</f>
        <v/>
      </c>
      <c r="Z60" s="644"/>
      <c r="AA60" s="748"/>
      <c r="AB60" s="749"/>
      <c r="AC60" s="750"/>
      <c r="AD60" s="750"/>
      <c r="AE60" s="749"/>
      <c r="AF60" s="750"/>
      <c r="AG60" s="750"/>
      <c r="AH60" s="750"/>
      <c r="AI60" s="755"/>
      <c r="AJ60" s="753"/>
      <c r="AK60" s="753"/>
      <c r="AL60" s="753"/>
      <c r="AM60" s="753"/>
      <c r="AN60" s="753"/>
      <c r="AO60" s="753"/>
      <c r="AP60" s="753"/>
      <c r="AQ60" s="753"/>
      <c r="AR60" s="753"/>
      <c r="AS60" s="753"/>
      <c r="AT60" s="753"/>
      <c r="AU60" s="754"/>
      <c r="AW60" s="208"/>
      <c r="AX60" s="238"/>
      <c r="AY60" s="216"/>
      <c r="AZ60" s="208"/>
      <c r="BA60" s="208"/>
      <c r="BB60" s="208"/>
      <c r="BC60" s="208"/>
      <c r="BD60" s="208"/>
      <c r="BE60" s="208"/>
      <c r="BF60" s="208"/>
      <c r="BG60" s="208"/>
      <c r="BH60" s="208"/>
      <c r="BI60" s="208"/>
      <c r="BJ60" s="208"/>
      <c r="BK60" s="208"/>
      <c r="BL60" s="208"/>
      <c r="BM60" s="208"/>
      <c r="BN60" s="208"/>
      <c r="BO60" s="208"/>
      <c r="BP60" s="208"/>
      <c r="BQ60" s="208"/>
      <c r="BR60" s="208"/>
      <c r="BS60" s="208"/>
      <c r="BT60" s="208"/>
      <c r="BU60" s="208"/>
      <c r="BV60" s="208"/>
      <c r="BW60" s="208"/>
      <c r="BX60" s="208"/>
      <c r="BY60" s="208"/>
      <c r="BZ60" s="208"/>
      <c r="CA60" s="208"/>
      <c r="CB60" s="208"/>
      <c r="CC60" s="208"/>
      <c r="CD60" s="208"/>
      <c r="CE60" s="208"/>
      <c r="CF60" s="208"/>
      <c r="CG60" s="208"/>
      <c r="CH60" s="208"/>
      <c r="CI60" s="208"/>
      <c r="CJ60" s="208"/>
      <c r="CK60" s="208"/>
      <c r="CL60" s="208"/>
      <c r="CM60" s="208"/>
      <c r="CN60" s="208"/>
      <c r="CO60" s="208"/>
      <c r="CP60" s="208"/>
      <c r="CQ60" s="208"/>
      <c r="CR60" s="208"/>
      <c r="CS60" s="208"/>
      <c r="CT60" s="208"/>
      <c r="CU60" s="208"/>
      <c r="CV60" s="208"/>
      <c r="CW60" s="208"/>
      <c r="CX60" s="208"/>
      <c r="CY60" s="208"/>
      <c r="CZ60" s="208"/>
      <c r="DA60" s="208"/>
      <c r="DB60" s="208"/>
      <c r="DC60" s="208"/>
      <c r="DD60" s="208"/>
      <c r="DE60" s="208"/>
      <c r="DF60" s="208"/>
      <c r="DG60" s="208"/>
      <c r="DH60" s="208"/>
      <c r="DI60" s="208"/>
      <c r="DJ60" s="208"/>
      <c r="DK60" s="208"/>
      <c r="DL60" s="208"/>
      <c r="DM60" s="208"/>
      <c r="DN60" s="208"/>
      <c r="DO60" s="208"/>
      <c r="DP60" s="208"/>
    </row>
    <row r="61" spans="2:120" s="207" customFormat="1" ht="20.100000000000001" customHeight="1">
      <c r="B61" s="756"/>
      <c r="C61" s="757"/>
      <c r="D61" s="758"/>
      <c r="E61" s="740"/>
      <c r="F61" s="741"/>
      <c r="G61" s="742"/>
      <c r="H61" s="743"/>
      <c r="I61" s="741"/>
      <c r="J61" s="741"/>
      <c r="K61" s="743"/>
      <c r="L61" s="741"/>
      <c r="M61" s="741"/>
      <c r="N61" s="744"/>
      <c r="O61" s="740"/>
      <c r="P61" s="741"/>
      <c r="Q61" s="742"/>
      <c r="R61" s="743"/>
      <c r="S61" s="741"/>
      <c r="T61" s="741"/>
      <c r="U61" s="743"/>
      <c r="V61" s="741"/>
      <c r="W61" s="741"/>
      <c r="X61" s="744"/>
      <c r="Y61" s="740"/>
      <c r="Z61" s="741"/>
      <c r="AA61" s="742"/>
      <c r="AB61" s="743"/>
      <c r="AC61" s="741"/>
      <c r="AD61" s="741"/>
      <c r="AE61" s="743"/>
      <c r="AF61" s="741"/>
      <c r="AG61" s="741"/>
      <c r="AH61" s="741"/>
      <c r="AI61" s="755"/>
      <c r="AJ61" s="753"/>
      <c r="AK61" s="753"/>
      <c r="AL61" s="753"/>
      <c r="AM61" s="753"/>
      <c r="AN61" s="753"/>
      <c r="AO61" s="753"/>
      <c r="AP61" s="753"/>
      <c r="AQ61" s="753"/>
      <c r="AR61" s="753"/>
      <c r="AS61" s="753"/>
      <c r="AT61" s="753"/>
      <c r="AU61" s="754"/>
      <c r="AW61" s="208"/>
      <c r="AX61" s="238"/>
      <c r="AY61" s="216"/>
      <c r="AZ61" s="208"/>
      <c r="BA61" s="208"/>
      <c r="BB61" s="208"/>
      <c r="BC61" s="208"/>
      <c r="BD61" s="208"/>
      <c r="BE61" s="208"/>
      <c r="BF61" s="208"/>
      <c r="BG61" s="208"/>
      <c r="BH61" s="208"/>
      <c r="BI61" s="208"/>
      <c r="BJ61" s="208"/>
      <c r="BK61" s="208"/>
      <c r="BL61" s="208"/>
      <c r="BM61" s="208"/>
      <c r="BN61" s="208"/>
      <c r="BO61" s="208"/>
      <c r="BP61" s="208"/>
      <c r="BQ61" s="208"/>
      <c r="BR61" s="208"/>
      <c r="BS61" s="208"/>
      <c r="BT61" s="208"/>
      <c r="BU61" s="208"/>
      <c r="BV61" s="208"/>
      <c r="BW61" s="208"/>
      <c r="BX61" s="208"/>
      <c r="BY61" s="208"/>
      <c r="BZ61" s="208"/>
      <c r="CA61" s="208"/>
      <c r="CB61" s="208"/>
      <c r="CC61" s="208"/>
      <c r="CD61" s="208"/>
      <c r="CE61" s="208"/>
      <c r="CF61" s="208"/>
      <c r="CG61" s="208"/>
      <c r="CH61" s="208"/>
      <c r="CI61" s="208"/>
      <c r="CJ61" s="208"/>
      <c r="CK61" s="208"/>
      <c r="CL61" s="208"/>
      <c r="CM61" s="208"/>
      <c r="CN61" s="208"/>
      <c r="CO61" s="208"/>
      <c r="CP61" s="208"/>
      <c r="CQ61" s="208"/>
      <c r="CR61" s="208"/>
      <c r="CS61" s="208"/>
      <c r="CT61" s="208"/>
      <c r="CU61" s="208"/>
      <c r="CV61" s="208"/>
      <c r="CW61" s="208"/>
      <c r="CX61" s="208"/>
      <c r="CY61" s="208"/>
      <c r="CZ61" s="208"/>
      <c r="DA61" s="208"/>
      <c r="DB61" s="208"/>
      <c r="DC61" s="208"/>
      <c r="DD61" s="208"/>
      <c r="DE61" s="208"/>
      <c r="DF61" s="208"/>
      <c r="DG61" s="208"/>
      <c r="DH61" s="208"/>
      <c r="DI61" s="208"/>
      <c r="DJ61" s="208"/>
      <c r="DK61" s="208"/>
      <c r="DL61" s="208"/>
      <c r="DM61" s="208"/>
      <c r="DN61" s="208"/>
      <c r="DO61" s="208"/>
      <c r="DP61" s="208"/>
    </row>
    <row r="62" spans="2:120" s="207" customFormat="1" ht="20.100000000000001" customHeight="1">
      <c r="B62" s="759"/>
      <c r="C62" s="760"/>
      <c r="D62" s="761"/>
      <c r="E62" s="643"/>
      <c r="F62" s="644"/>
      <c r="G62" s="748"/>
      <c r="H62" s="749"/>
      <c r="I62" s="750"/>
      <c r="J62" s="750"/>
      <c r="K62" s="749"/>
      <c r="L62" s="750"/>
      <c r="M62" s="750"/>
      <c r="N62" s="751"/>
      <c r="O62" s="643"/>
      <c r="P62" s="644"/>
      <c r="Q62" s="748"/>
      <c r="R62" s="749"/>
      <c r="S62" s="750"/>
      <c r="T62" s="750"/>
      <c r="U62" s="749"/>
      <c r="V62" s="750"/>
      <c r="W62" s="750"/>
      <c r="X62" s="751"/>
      <c r="Y62" s="643"/>
      <c r="Z62" s="644"/>
      <c r="AA62" s="748"/>
      <c r="AB62" s="749"/>
      <c r="AC62" s="750"/>
      <c r="AD62" s="750"/>
      <c r="AE62" s="749"/>
      <c r="AF62" s="750"/>
      <c r="AG62" s="750"/>
      <c r="AH62" s="750"/>
      <c r="AI62" s="755"/>
      <c r="AJ62" s="753"/>
      <c r="AK62" s="753"/>
      <c r="AL62" s="753"/>
      <c r="AM62" s="753"/>
      <c r="AN62" s="753"/>
      <c r="AO62" s="753"/>
      <c r="AP62" s="753"/>
      <c r="AQ62" s="753"/>
      <c r="AR62" s="753"/>
      <c r="AS62" s="753"/>
      <c r="AT62" s="753"/>
      <c r="AU62" s="754"/>
      <c r="AW62" s="208"/>
      <c r="AX62" s="238"/>
      <c r="AY62" s="216"/>
      <c r="AZ62" s="208"/>
      <c r="BA62" s="208"/>
      <c r="BB62" s="208"/>
      <c r="BC62" s="208"/>
      <c r="BD62" s="208"/>
      <c r="BE62" s="208"/>
      <c r="BF62" s="208"/>
      <c r="BG62" s="208"/>
      <c r="BH62" s="208"/>
      <c r="BI62" s="208"/>
      <c r="BJ62" s="208"/>
      <c r="BK62" s="208"/>
      <c r="BL62" s="208"/>
      <c r="BM62" s="208"/>
      <c r="BN62" s="208"/>
      <c r="BO62" s="208"/>
      <c r="BP62" s="208"/>
      <c r="BQ62" s="208"/>
      <c r="BR62" s="208"/>
      <c r="BS62" s="208"/>
      <c r="BT62" s="208"/>
      <c r="BU62" s="208"/>
      <c r="BV62" s="208"/>
      <c r="BW62" s="208"/>
      <c r="BX62" s="208"/>
      <c r="BY62" s="208"/>
      <c r="BZ62" s="208"/>
      <c r="CA62" s="208"/>
      <c r="CB62" s="208"/>
      <c r="CC62" s="208"/>
      <c r="CD62" s="208"/>
      <c r="CE62" s="208"/>
      <c r="CF62" s="208"/>
      <c r="CG62" s="208"/>
      <c r="CH62" s="208"/>
      <c r="CI62" s="208"/>
      <c r="CJ62" s="208"/>
      <c r="CK62" s="208"/>
      <c r="CL62" s="208"/>
      <c r="CM62" s="208"/>
      <c r="CN62" s="208"/>
      <c r="CO62" s="208"/>
      <c r="CP62" s="208"/>
      <c r="CQ62" s="208"/>
      <c r="CR62" s="208"/>
      <c r="CS62" s="208"/>
      <c r="CT62" s="208"/>
      <c r="CU62" s="208"/>
      <c r="CV62" s="208"/>
      <c r="CW62" s="208"/>
      <c r="CX62" s="208"/>
      <c r="CY62" s="208"/>
      <c r="CZ62" s="208"/>
      <c r="DA62" s="208"/>
      <c r="DB62" s="208"/>
      <c r="DC62" s="208"/>
      <c r="DD62" s="208"/>
      <c r="DE62" s="208"/>
      <c r="DF62" s="208"/>
      <c r="DG62" s="208"/>
      <c r="DH62" s="208"/>
      <c r="DI62" s="208"/>
      <c r="DJ62" s="208"/>
      <c r="DK62" s="208"/>
      <c r="DL62" s="208"/>
      <c r="DM62" s="208"/>
      <c r="DN62" s="208"/>
      <c r="DO62" s="208"/>
      <c r="DP62" s="208"/>
    </row>
    <row r="63" spans="2:120" s="207" customFormat="1" ht="20.100000000000001" customHeight="1">
      <c r="B63" s="756"/>
      <c r="C63" s="757"/>
      <c r="D63" s="758"/>
      <c r="E63" s="740"/>
      <c r="F63" s="741"/>
      <c r="G63" s="742"/>
      <c r="H63" s="743"/>
      <c r="I63" s="741"/>
      <c r="J63" s="741"/>
      <c r="K63" s="743"/>
      <c r="L63" s="741"/>
      <c r="M63" s="741"/>
      <c r="N63" s="744"/>
      <c r="O63" s="740"/>
      <c r="P63" s="741"/>
      <c r="Q63" s="742"/>
      <c r="R63" s="743"/>
      <c r="S63" s="741"/>
      <c r="T63" s="741"/>
      <c r="U63" s="743"/>
      <c r="V63" s="741"/>
      <c r="W63" s="741"/>
      <c r="X63" s="744"/>
      <c r="Y63" s="740"/>
      <c r="Z63" s="741"/>
      <c r="AA63" s="742"/>
      <c r="AB63" s="743"/>
      <c r="AC63" s="741"/>
      <c r="AD63" s="741"/>
      <c r="AE63" s="743"/>
      <c r="AF63" s="741"/>
      <c r="AG63" s="741"/>
      <c r="AH63" s="741"/>
      <c r="AI63" s="755"/>
      <c r="AJ63" s="753"/>
      <c r="AK63" s="753"/>
      <c r="AL63" s="753"/>
      <c r="AM63" s="753"/>
      <c r="AN63" s="753"/>
      <c r="AO63" s="753"/>
      <c r="AP63" s="753"/>
      <c r="AQ63" s="753"/>
      <c r="AR63" s="753"/>
      <c r="AS63" s="753"/>
      <c r="AT63" s="753"/>
      <c r="AU63" s="754"/>
      <c r="AW63" s="208"/>
      <c r="AX63" s="238"/>
      <c r="AY63" s="216"/>
      <c r="AZ63" s="208"/>
      <c r="BA63" s="208"/>
      <c r="BB63" s="208"/>
      <c r="BC63" s="208"/>
      <c r="BD63" s="208"/>
      <c r="BE63" s="208"/>
      <c r="BF63" s="208"/>
      <c r="BG63" s="208"/>
      <c r="BH63" s="208"/>
      <c r="BI63" s="208"/>
      <c r="BJ63" s="208"/>
      <c r="BK63" s="208"/>
      <c r="BL63" s="208"/>
      <c r="BM63" s="208"/>
      <c r="BN63" s="208"/>
      <c r="BO63" s="208"/>
      <c r="BP63" s="208"/>
      <c r="BQ63" s="208"/>
      <c r="BR63" s="208"/>
      <c r="BS63" s="208"/>
      <c r="BT63" s="208"/>
      <c r="BU63" s="208"/>
      <c r="BV63" s="208"/>
      <c r="BW63" s="208"/>
      <c r="BX63" s="208"/>
      <c r="BY63" s="208"/>
      <c r="BZ63" s="208"/>
      <c r="CA63" s="208"/>
      <c r="CB63" s="208"/>
      <c r="CC63" s="208"/>
      <c r="CD63" s="208"/>
      <c r="CE63" s="208"/>
      <c r="CF63" s="208"/>
      <c r="CG63" s="208"/>
      <c r="CH63" s="208"/>
      <c r="CI63" s="208"/>
      <c r="CJ63" s="208"/>
      <c r="CK63" s="208"/>
      <c r="CL63" s="208"/>
      <c r="CM63" s="208"/>
      <c r="CN63" s="208"/>
      <c r="CO63" s="208"/>
      <c r="CP63" s="208"/>
      <c r="CQ63" s="208"/>
      <c r="CR63" s="208"/>
      <c r="CS63" s="208"/>
      <c r="CT63" s="208"/>
      <c r="CU63" s="208"/>
      <c r="CV63" s="208"/>
      <c r="CW63" s="208"/>
      <c r="CX63" s="208"/>
      <c r="CY63" s="208"/>
      <c r="CZ63" s="208"/>
      <c r="DA63" s="208"/>
      <c r="DB63" s="208"/>
      <c r="DC63" s="208"/>
      <c r="DD63" s="208"/>
      <c r="DE63" s="208"/>
      <c r="DF63" s="208"/>
      <c r="DG63" s="208"/>
      <c r="DH63" s="208"/>
      <c r="DI63" s="208"/>
      <c r="DJ63" s="208"/>
      <c r="DK63" s="208"/>
      <c r="DL63" s="208"/>
      <c r="DM63" s="208"/>
      <c r="DN63" s="208"/>
      <c r="DO63" s="208"/>
      <c r="DP63" s="208"/>
    </row>
    <row r="64" spans="2:120" s="207" customFormat="1" ht="20.100000000000001" customHeight="1">
      <c r="B64" s="759"/>
      <c r="C64" s="760"/>
      <c r="D64" s="761"/>
      <c r="E64" s="762"/>
      <c r="F64" s="763"/>
      <c r="G64" s="764"/>
      <c r="H64" s="749"/>
      <c r="I64" s="750"/>
      <c r="J64" s="750"/>
      <c r="K64" s="749"/>
      <c r="L64" s="750"/>
      <c r="M64" s="750"/>
      <c r="N64" s="751"/>
      <c r="O64" s="643"/>
      <c r="P64" s="644"/>
      <c r="Q64" s="748"/>
      <c r="R64" s="749"/>
      <c r="S64" s="750"/>
      <c r="T64" s="750"/>
      <c r="U64" s="749"/>
      <c r="V64" s="750"/>
      <c r="W64" s="750"/>
      <c r="X64" s="751"/>
      <c r="Y64" s="762"/>
      <c r="Z64" s="763"/>
      <c r="AA64" s="764"/>
      <c r="AB64" s="749"/>
      <c r="AC64" s="750"/>
      <c r="AD64" s="750"/>
      <c r="AE64" s="749"/>
      <c r="AF64" s="750"/>
      <c r="AG64" s="750"/>
      <c r="AH64" s="750"/>
      <c r="AI64" s="755"/>
      <c r="AJ64" s="753"/>
      <c r="AK64" s="753"/>
      <c r="AL64" s="753"/>
      <c r="AM64" s="753"/>
      <c r="AN64" s="753"/>
      <c r="AO64" s="753"/>
      <c r="AP64" s="753"/>
      <c r="AQ64" s="753"/>
      <c r="AR64" s="753"/>
      <c r="AS64" s="753"/>
      <c r="AT64" s="753"/>
      <c r="AU64" s="754"/>
      <c r="AW64" s="208"/>
      <c r="AX64" s="238"/>
      <c r="AY64" s="216"/>
      <c r="AZ64" s="208"/>
      <c r="BA64" s="208"/>
      <c r="BB64" s="208"/>
      <c r="BC64" s="208"/>
      <c r="BD64" s="208"/>
      <c r="BE64" s="208"/>
      <c r="BF64" s="208"/>
      <c r="BG64" s="208"/>
      <c r="BH64" s="208"/>
      <c r="BI64" s="208"/>
      <c r="BJ64" s="208"/>
      <c r="BK64" s="208"/>
      <c r="BL64" s="208"/>
      <c r="BM64" s="208"/>
      <c r="BN64" s="208"/>
      <c r="BO64" s="208"/>
      <c r="BP64" s="208"/>
      <c r="BQ64" s="208"/>
      <c r="BR64" s="208"/>
      <c r="BS64" s="208"/>
      <c r="BT64" s="208"/>
      <c r="BU64" s="208"/>
      <c r="BV64" s="208"/>
      <c r="BW64" s="208"/>
      <c r="BX64" s="208"/>
      <c r="BY64" s="208"/>
      <c r="BZ64" s="208"/>
      <c r="CA64" s="208"/>
      <c r="CB64" s="208"/>
      <c r="CC64" s="208"/>
      <c r="CD64" s="208"/>
      <c r="CE64" s="208"/>
      <c r="CF64" s="208"/>
      <c r="CG64" s="208"/>
      <c r="CH64" s="208"/>
      <c r="CI64" s="208"/>
      <c r="CJ64" s="208"/>
      <c r="CK64" s="208"/>
      <c r="CL64" s="208"/>
      <c r="CM64" s="208"/>
      <c r="CN64" s="208"/>
      <c r="CO64" s="208"/>
      <c r="CP64" s="208"/>
      <c r="CQ64" s="208"/>
      <c r="CR64" s="208"/>
      <c r="CS64" s="208"/>
      <c r="CT64" s="208"/>
      <c r="CU64" s="208"/>
      <c r="CV64" s="208"/>
      <c r="CW64" s="208"/>
      <c r="CX64" s="208"/>
      <c r="CY64" s="208"/>
      <c r="CZ64" s="208"/>
      <c r="DA64" s="208"/>
      <c r="DB64" s="208"/>
      <c r="DC64" s="208"/>
      <c r="DD64" s="208"/>
      <c r="DE64" s="208"/>
      <c r="DF64" s="208"/>
      <c r="DG64" s="208"/>
      <c r="DH64" s="208"/>
      <c r="DI64" s="208"/>
      <c r="DJ64" s="208"/>
      <c r="DK64" s="208"/>
      <c r="DL64" s="208"/>
      <c r="DM64" s="208"/>
      <c r="DN64" s="208"/>
      <c r="DO64" s="208"/>
      <c r="DP64" s="208"/>
    </row>
    <row r="65" spans="2:120" s="207" customFormat="1" ht="20.100000000000001" customHeight="1" thickBot="1">
      <c r="B65" s="756"/>
      <c r="C65" s="757"/>
      <c r="D65" s="758"/>
      <c r="E65" s="740"/>
      <c r="F65" s="741"/>
      <c r="G65" s="742"/>
      <c r="H65" s="743"/>
      <c r="I65" s="741"/>
      <c r="J65" s="741"/>
      <c r="K65" s="743"/>
      <c r="L65" s="741"/>
      <c r="M65" s="741"/>
      <c r="N65" s="744"/>
      <c r="O65" s="740"/>
      <c r="P65" s="741"/>
      <c r="Q65" s="742"/>
      <c r="R65" s="743"/>
      <c r="S65" s="741"/>
      <c r="T65" s="741"/>
      <c r="U65" s="743"/>
      <c r="V65" s="741"/>
      <c r="W65" s="741"/>
      <c r="X65" s="744"/>
      <c r="Y65" s="740"/>
      <c r="Z65" s="741"/>
      <c r="AA65" s="742"/>
      <c r="AB65" s="743"/>
      <c r="AC65" s="741"/>
      <c r="AD65" s="741"/>
      <c r="AE65" s="743"/>
      <c r="AF65" s="741"/>
      <c r="AG65" s="741"/>
      <c r="AH65" s="741"/>
      <c r="AI65" s="755"/>
      <c r="AJ65" s="753"/>
      <c r="AK65" s="753"/>
      <c r="AL65" s="753"/>
      <c r="AM65" s="753"/>
      <c r="AN65" s="753"/>
      <c r="AO65" s="753"/>
      <c r="AP65" s="753"/>
      <c r="AQ65" s="753"/>
      <c r="AR65" s="753"/>
      <c r="AS65" s="753"/>
      <c r="AT65" s="753"/>
      <c r="AU65" s="754"/>
      <c r="AW65" s="208"/>
      <c r="AX65" s="238"/>
      <c r="AY65" s="216"/>
      <c r="AZ65" s="208"/>
      <c r="BA65" s="208"/>
      <c r="BB65" s="208"/>
      <c r="BC65" s="208"/>
      <c r="BD65" s="208"/>
      <c r="BE65" s="208"/>
      <c r="BF65" s="208"/>
      <c r="BG65" s="208"/>
      <c r="BH65" s="208"/>
      <c r="BI65" s="208"/>
      <c r="BJ65" s="208"/>
      <c r="BK65" s="208"/>
      <c r="BL65" s="208"/>
      <c r="BM65" s="208"/>
      <c r="BN65" s="208"/>
      <c r="BO65" s="208"/>
      <c r="BP65" s="208"/>
      <c r="BQ65" s="208"/>
      <c r="BR65" s="208"/>
      <c r="BS65" s="208"/>
      <c r="BT65" s="208"/>
      <c r="BU65" s="208"/>
      <c r="BV65" s="208"/>
      <c r="BW65" s="208"/>
      <c r="BX65" s="208"/>
      <c r="BY65" s="208"/>
      <c r="BZ65" s="208"/>
      <c r="CA65" s="208"/>
      <c r="CB65" s="208"/>
      <c r="CC65" s="208"/>
      <c r="CD65" s="208"/>
      <c r="CE65" s="208"/>
      <c r="CF65" s="208"/>
      <c r="CG65" s="208"/>
      <c r="CH65" s="208"/>
      <c r="CI65" s="208"/>
      <c r="CJ65" s="208"/>
      <c r="CK65" s="208"/>
      <c r="CL65" s="208"/>
      <c r="CM65" s="208"/>
      <c r="CN65" s="208"/>
      <c r="CO65" s="208"/>
      <c r="CP65" s="208"/>
      <c r="CQ65" s="208"/>
      <c r="CR65" s="208"/>
      <c r="CS65" s="208"/>
      <c r="CT65" s="208"/>
      <c r="CU65" s="208"/>
      <c r="CV65" s="208"/>
      <c r="CW65" s="208"/>
      <c r="CX65" s="208"/>
      <c r="CY65" s="208"/>
      <c r="CZ65" s="208"/>
      <c r="DA65" s="208"/>
      <c r="DB65" s="208"/>
      <c r="DC65" s="208"/>
      <c r="DD65" s="208"/>
      <c r="DE65" s="208"/>
      <c r="DF65" s="208"/>
      <c r="DG65" s="208"/>
      <c r="DH65" s="208"/>
      <c r="DI65" s="208"/>
      <c r="DJ65" s="208"/>
      <c r="DK65" s="208"/>
      <c r="DL65" s="208"/>
      <c r="DM65" s="208"/>
      <c r="DN65" s="208"/>
      <c r="DO65" s="208"/>
      <c r="DP65" s="208"/>
    </row>
    <row r="66" spans="2:120" s="207" customFormat="1" ht="20.100000000000001" customHeight="1">
      <c r="B66" s="475" t="s">
        <v>157</v>
      </c>
      <c r="C66" s="476"/>
      <c r="D66" s="476"/>
      <c r="E66" s="476"/>
      <c r="F66" s="476"/>
      <c r="G66" s="476"/>
      <c r="H66" s="476"/>
      <c r="I66" s="476"/>
      <c r="J66" s="476"/>
      <c r="K66" s="476"/>
      <c r="L66" s="476"/>
      <c r="M66" s="476"/>
      <c r="N66" s="476"/>
      <c r="O66" s="476"/>
      <c r="P66" s="476"/>
      <c r="Q66" s="476"/>
      <c r="R66" s="476"/>
      <c r="S66" s="476"/>
      <c r="T66" s="476"/>
      <c r="U66" s="476"/>
      <c r="V66" s="476"/>
      <c r="W66" s="476"/>
      <c r="X66" s="477"/>
      <c r="Y66" s="475" t="s">
        <v>158</v>
      </c>
      <c r="Z66" s="476"/>
      <c r="AA66" s="476"/>
      <c r="AB66" s="476"/>
      <c r="AC66" s="476"/>
      <c r="AD66" s="476"/>
      <c r="AE66" s="476"/>
      <c r="AF66" s="476"/>
      <c r="AG66" s="476"/>
      <c r="AH66" s="476"/>
      <c r="AI66" s="476"/>
      <c r="AJ66" s="476"/>
      <c r="AK66" s="476"/>
      <c r="AL66" s="476"/>
      <c r="AM66" s="476"/>
      <c r="AN66" s="476"/>
      <c r="AO66" s="476"/>
      <c r="AP66" s="476"/>
      <c r="AQ66" s="476"/>
      <c r="AR66" s="476"/>
      <c r="AS66" s="476"/>
      <c r="AT66" s="476"/>
      <c r="AU66" s="477"/>
      <c r="AW66" s="208"/>
      <c r="AX66" s="238"/>
      <c r="AY66" s="216"/>
      <c r="AZ66" s="208"/>
      <c r="BA66" s="208"/>
      <c r="BB66" s="208"/>
      <c r="BC66" s="208"/>
      <c r="BD66" s="208"/>
      <c r="BE66" s="208"/>
      <c r="BF66" s="208"/>
      <c r="BG66" s="208"/>
      <c r="BH66" s="208"/>
      <c r="BI66" s="208"/>
      <c r="BJ66" s="208"/>
      <c r="BK66" s="208"/>
      <c r="BL66" s="208"/>
      <c r="BM66" s="208"/>
      <c r="BN66" s="208"/>
      <c r="BO66" s="208"/>
      <c r="BP66" s="208"/>
      <c r="BQ66" s="208"/>
      <c r="BR66" s="208"/>
      <c r="BS66" s="208"/>
      <c r="BT66" s="208"/>
      <c r="BU66" s="208"/>
      <c r="BV66" s="208"/>
      <c r="BW66" s="208"/>
      <c r="BX66" s="208"/>
      <c r="BY66" s="208"/>
      <c r="BZ66" s="208"/>
      <c r="CA66" s="208"/>
      <c r="CB66" s="208"/>
      <c r="CC66" s="208"/>
      <c r="CD66" s="208"/>
      <c r="CE66" s="208"/>
      <c r="CF66" s="208"/>
      <c r="CG66" s="208"/>
      <c r="CH66" s="208"/>
      <c r="CI66" s="208"/>
      <c r="CJ66" s="208"/>
      <c r="CK66" s="208"/>
      <c r="CL66" s="208"/>
      <c r="CM66" s="208"/>
      <c r="CN66" s="208"/>
      <c r="CO66" s="208"/>
      <c r="CP66" s="208"/>
      <c r="CQ66" s="208"/>
      <c r="CR66" s="208"/>
      <c r="CS66" s="208"/>
      <c r="CT66" s="208"/>
      <c r="CU66" s="208"/>
      <c r="CV66" s="208"/>
      <c r="CW66" s="208"/>
      <c r="CX66" s="208"/>
      <c r="CY66" s="208"/>
      <c r="CZ66" s="208"/>
      <c r="DA66" s="208"/>
      <c r="DB66" s="208"/>
      <c r="DC66" s="208"/>
      <c r="DD66" s="208"/>
      <c r="DE66" s="208"/>
      <c r="DF66" s="208"/>
      <c r="DG66" s="208"/>
      <c r="DH66" s="208"/>
      <c r="DI66" s="208"/>
      <c r="DJ66" s="208"/>
      <c r="DK66" s="208"/>
      <c r="DL66" s="208"/>
      <c r="DM66" s="208"/>
      <c r="DN66" s="208"/>
      <c r="DO66" s="208"/>
      <c r="DP66" s="208"/>
    </row>
    <row r="67" spans="2:120" s="207" customFormat="1" ht="20.100000000000001" customHeight="1">
      <c r="B67" s="781" t="s">
        <v>133</v>
      </c>
      <c r="C67" s="782"/>
      <c r="D67" s="783"/>
      <c r="E67" s="784" t="s">
        <v>159</v>
      </c>
      <c r="F67" s="782"/>
      <c r="G67" s="785"/>
      <c r="H67" s="786" t="s">
        <v>160</v>
      </c>
      <c r="I67" s="782"/>
      <c r="J67" s="782"/>
      <c r="K67" s="782"/>
      <c r="L67" s="783"/>
      <c r="M67" s="787" t="s">
        <v>135</v>
      </c>
      <c r="N67" s="788"/>
      <c r="O67" s="788"/>
      <c r="P67" s="789"/>
      <c r="Q67" s="784" t="s">
        <v>136</v>
      </c>
      <c r="R67" s="782"/>
      <c r="S67" s="785"/>
      <c r="T67" s="786" t="s">
        <v>161</v>
      </c>
      <c r="U67" s="782"/>
      <c r="V67" s="782"/>
      <c r="W67" s="782"/>
      <c r="X67" s="790"/>
      <c r="Y67" s="791" t="s">
        <v>105</v>
      </c>
      <c r="Z67" s="792"/>
      <c r="AA67" s="792"/>
      <c r="AB67" s="793" t="s">
        <v>162</v>
      </c>
      <c r="AC67" s="793"/>
      <c r="AD67" s="793"/>
      <c r="AE67" s="794" t="s">
        <v>163</v>
      </c>
      <c r="AF67" s="795"/>
      <c r="AG67" s="795"/>
      <c r="AH67" s="795"/>
      <c r="AI67" s="796"/>
      <c r="AJ67" s="797">
        <v>1000</v>
      </c>
      <c r="AK67" s="798"/>
      <c r="AL67" s="798"/>
      <c r="AM67" s="799"/>
      <c r="AN67" s="800">
        <f>宿泊・食事申込書!C40</f>
        <v>0</v>
      </c>
      <c r="AO67" s="795"/>
      <c r="AP67" s="801"/>
      <c r="AQ67" s="802">
        <f>AJ67*AN67</f>
        <v>0</v>
      </c>
      <c r="AR67" s="798"/>
      <c r="AS67" s="798"/>
      <c r="AT67" s="798"/>
      <c r="AU67" s="803"/>
      <c r="AW67" s="208"/>
      <c r="AX67" s="238"/>
      <c r="AY67" s="216"/>
      <c r="AZ67" s="208"/>
      <c r="BA67" s="208"/>
      <c r="BB67" s="208"/>
      <c r="BC67" s="208"/>
      <c r="BD67" s="208"/>
      <c r="BE67" s="208"/>
      <c r="BF67" s="208"/>
      <c r="BG67" s="208"/>
      <c r="BH67" s="208"/>
      <c r="BI67" s="208"/>
      <c r="BJ67" s="208"/>
      <c r="BK67" s="208"/>
      <c r="BL67" s="208"/>
      <c r="BM67" s="208"/>
      <c r="BN67" s="208"/>
      <c r="BO67" s="208"/>
      <c r="BP67" s="208"/>
      <c r="BQ67" s="208"/>
      <c r="BR67" s="208"/>
      <c r="BS67" s="208"/>
      <c r="BT67" s="208"/>
      <c r="BU67" s="208"/>
      <c r="BV67" s="208"/>
      <c r="BW67" s="208"/>
      <c r="BX67" s="208"/>
      <c r="BY67" s="208"/>
      <c r="BZ67" s="208"/>
      <c r="CA67" s="208"/>
      <c r="CB67" s="208"/>
      <c r="CC67" s="208"/>
      <c r="CD67" s="208"/>
      <c r="CE67" s="208"/>
      <c r="CF67" s="208"/>
      <c r="CG67" s="208"/>
      <c r="CH67" s="208"/>
      <c r="CI67" s="208"/>
      <c r="CJ67" s="208"/>
      <c r="CK67" s="208"/>
      <c r="CL67" s="208"/>
      <c r="CM67" s="208"/>
      <c r="CN67" s="208"/>
      <c r="CO67" s="208"/>
      <c r="CP67" s="208"/>
      <c r="CQ67" s="208"/>
      <c r="CR67" s="208"/>
      <c r="CS67" s="208"/>
      <c r="CT67" s="208"/>
      <c r="CU67" s="208"/>
      <c r="CV67" s="208"/>
      <c r="CW67" s="208"/>
      <c r="CX67" s="208"/>
      <c r="CY67" s="208"/>
      <c r="CZ67" s="208"/>
      <c r="DA67" s="208"/>
      <c r="DB67" s="208"/>
      <c r="DC67" s="208"/>
      <c r="DD67" s="208"/>
      <c r="DE67" s="208"/>
      <c r="DF67" s="208"/>
      <c r="DG67" s="208"/>
      <c r="DH67" s="208"/>
      <c r="DI67" s="208"/>
      <c r="DJ67" s="208"/>
      <c r="DK67" s="208"/>
      <c r="DL67" s="208"/>
      <c r="DM67" s="208"/>
      <c r="DN67" s="208"/>
      <c r="DO67" s="208"/>
      <c r="DP67" s="208"/>
    </row>
    <row r="68" spans="2:120" s="207" customFormat="1" ht="20.100000000000001" customHeight="1">
      <c r="B68" s="765" t="str">
        <f>B50</f>
        <v/>
      </c>
      <c r="C68" s="766"/>
      <c r="D68" s="767"/>
      <c r="E68" s="768"/>
      <c r="F68" s="769"/>
      <c r="G68" s="770"/>
      <c r="H68" s="771" t="str">
        <f>IF(ISTEXT(B68),"","弁当・水")</f>
        <v/>
      </c>
      <c r="I68" s="750"/>
      <c r="J68" s="750"/>
      <c r="K68" s="750"/>
      <c r="L68" s="772"/>
      <c r="M68" s="773"/>
      <c r="N68" s="774"/>
      <c r="O68" s="774"/>
      <c r="P68" s="775"/>
      <c r="Q68" s="776" t="str">
        <f>O50</f>
        <v/>
      </c>
      <c r="R68" s="777"/>
      <c r="S68" s="778"/>
      <c r="T68" s="779"/>
      <c r="U68" s="774"/>
      <c r="V68" s="774"/>
      <c r="W68" s="774"/>
      <c r="X68" s="780"/>
      <c r="Y68" s="791" t="s">
        <v>105</v>
      </c>
      <c r="Z68" s="792"/>
      <c r="AA68" s="792"/>
      <c r="AB68" s="793" t="s">
        <v>162</v>
      </c>
      <c r="AC68" s="793"/>
      <c r="AD68" s="793"/>
      <c r="AE68" s="794"/>
      <c r="AF68" s="795"/>
      <c r="AG68" s="795"/>
      <c r="AH68" s="795"/>
      <c r="AI68" s="796"/>
      <c r="AJ68" s="797"/>
      <c r="AK68" s="798"/>
      <c r="AL68" s="798"/>
      <c r="AM68" s="799"/>
      <c r="AN68" s="800"/>
      <c r="AO68" s="795"/>
      <c r="AP68" s="801"/>
      <c r="AQ68" s="802"/>
      <c r="AR68" s="798"/>
      <c r="AS68" s="798"/>
      <c r="AT68" s="798"/>
      <c r="AU68" s="803"/>
      <c r="AW68" s="208"/>
      <c r="AX68" s="238"/>
      <c r="AY68" s="216"/>
      <c r="AZ68" s="208"/>
      <c r="BA68" s="208"/>
      <c r="BB68" s="208"/>
      <c r="BC68" s="208"/>
      <c r="BD68" s="208"/>
      <c r="BE68" s="208"/>
      <c r="BF68" s="208"/>
      <c r="BG68" s="208"/>
      <c r="BH68" s="208"/>
      <c r="BI68" s="208"/>
      <c r="BJ68" s="208"/>
      <c r="BK68" s="208"/>
      <c r="BL68" s="208"/>
      <c r="BM68" s="208"/>
      <c r="BN68" s="208"/>
      <c r="BO68" s="208"/>
      <c r="BP68" s="208"/>
      <c r="BQ68" s="208"/>
      <c r="BR68" s="208"/>
      <c r="BS68" s="208"/>
      <c r="BT68" s="208"/>
      <c r="BU68" s="208"/>
      <c r="BV68" s="208"/>
      <c r="BW68" s="208"/>
      <c r="BX68" s="208"/>
      <c r="BY68" s="208"/>
      <c r="BZ68" s="208"/>
      <c r="CA68" s="208"/>
      <c r="CB68" s="208"/>
      <c r="CC68" s="208"/>
      <c r="CD68" s="208"/>
      <c r="CE68" s="208"/>
      <c r="CF68" s="208"/>
      <c r="CG68" s="208"/>
      <c r="CH68" s="208"/>
      <c r="CI68" s="208"/>
      <c r="CJ68" s="208"/>
      <c r="CK68" s="208"/>
      <c r="CL68" s="208"/>
      <c r="CM68" s="208"/>
      <c r="CN68" s="208"/>
      <c r="CO68" s="208"/>
      <c r="CP68" s="208"/>
      <c r="CQ68" s="208"/>
      <c r="CR68" s="208"/>
      <c r="CS68" s="208"/>
      <c r="CT68" s="208"/>
      <c r="CU68" s="208"/>
      <c r="CV68" s="208"/>
      <c r="CW68" s="208"/>
      <c r="CX68" s="208"/>
      <c r="CY68" s="208"/>
      <c r="CZ68" s="208"/>
      <c r="DA68" s="208"/>
      <c r="DB68" s="208"/>
      <c r="DC68" s="208"/>
      <c r="DD68" s="208"/>
      <c r="DE68" s="208"/>
      <c r="DF68" s="208"/>
      <c r="DG68" s="208"/>
      <c r="DH68" s="208"/>
      <c r="DI68" s="208"/>
      <c r="DJ68" s="208"/>
      <c r="DK68" s="208"/>
      <c r="DL68" s="208"/>
      <c r="DM68" s="208"/>
      <c r="DN68" s="208"/>
      <c r="DO68" s="208"/>
      <c r="DP68" s="208"/>
    </row>
    <row r="69" spans="2:120" s="207" customFormat="1" ht="20.100000000000001" customHeight="1">
      <c r="B69" s="765" t="str">
        <f>B52</f>
        <v/>
      </c>
      <c r="C69" s="766"/>
      <c r="D69" s="767"/>
      <c r="E69" s="768"/>
      <c r="F69" s="769"/>
      <c r="G69" s="770"/>
      <c r="H69" s="771" t="str">
        <f>IF(ISTEXT(B69),"","弁当・水")</f>
        <v/>
      </c>
      <c r="I69" s="750"/>
      <c r="J69" s="750"/>
      <c r="K69" s="750"/>
      <c r="L69" s="772"/>
      <c r="M69" s="773"/>
      <c r="N69" s="774"/>
      <c r="O69" s="774"/>
      <c r="P69" s="775"/>
      <c r="Q69" s="776" t="str">
        <f>O52</f>
        <v/>
      </c>
      <c r="R69" s="777"/>
      <c r="S69" s="778"/>
      <c r="T69" s="779"/>
      <c r="U69" s="774"/>
      <c r="V69" s="774"/>
      <c r="W69" s="774"/>
      <c r="X69" s="780"/>
      <c r="Y69" s="791">
        <v>45651</v>
      </c>
      <c r="Z69" s="792"/>
      <c r="AA69" s="792"/>
      <c r="AB69" s="793" t="s">
        <v>162</v>
      </c>
      <c r="AC69" s="793"/>
      <c r="AD69" s="793"/>
      <c r="AE69" s="794" t="s">
        <v>164</v>
      </c>
      <c r="AF69" s="795"/>
      <c r="AG69" s="795"/>
      <c r="AH69" s="795"/>
      <c r="AI69" s="796"/>
      <c r="AJ69" s="797">
        <v>1500</v>
      </c>
      <c r="AK69" s="798"/>
      <c r="AL69" s="798"/>
      <c r="AM69" s="799"/>
      <c r="AN69" s="800">
        <f>宿泊・食事申込書!H40</f>
        <v>0</v>
      </c>
      <c r="AO69" s="795"/>
      <c r="AP69" s="801"/>
      <c r="AQ69" s="802">
        <f>AJ69*AN69</f>
        <v>0</v>
      </c>
      <c r="AR69" s="798"/>
      <c r="AS69" s="798"/>
      <c r="AT69" s="798"/>
      <c r="AU69" s="803"/>
      <c r="AW69" s="208"/>
      <c r="AX69" s="238"/>
      <c r="AY69" s="216"/>
      <c r="AZ69" s="208"/>
      <c r="BA69" s="208"/>
      <c r="BB69" s="208"/>
      <c r="BC69" s="208"/>
      <c r="BD69" s="208"/>
      <c r="BE69" s="208"/>
      <c r="BF69" s="208"/>
      <c r="BG69" s="208"/>
      <c r="BH69" s="208"/>
      <c r="BI69" s="208"/>
      <c r="BJ69" s="208"/>
      <c r="BK69" s="208"/>
      <c r="BL69" s="208"/>
      <c r="BM69" s="208"/>
      <c r="BN69" s="208"/>
      <c r="BO69" s="208"/>
      <c r="BP69" s="208"/>
      <c r="BQ69" s="208"/>
      <c r="BR69" s="208"/>
      <c r="BS69" s="208"/>
      <c r="BT69" s="208"/>
      <c r="BU69" s="208"/>
      <c r="BV69" s="208"/>
      <c r="BW69" s="208"/>
      <c r="BX69" s="208"/>
      <c r="BY69" s="208"/>
      <c r="BZ69" s="208"/>
      <c r="CA69" s="208"/>
      <c r="CB69" s="208"/>
      <c r="CC69" s="208"/>
      <c r="CD69" s="208"/>
      <c r="CE69" s="208"/>
      <c r="CF69" s="208"/>
      <c r="CG69" s="208"/>
      <c r="CH69" s="208"/>
      <c r="CI69" s="208"/>
      <c r="CJ69" s="208"/>
      <c r="CK69" s="208"/>
      <c r="CL69" s="208"/>
      <c r="CM69" s="208"/>
      <c r="CN69" s="208"/>
      <c r="CO69" s="208"/>
      <c r="CP69" s="208"/>
      <c r="CQ69" s="208"/>
      <c r="CR69" s="208"/>
      <c r="CS69" s="208"/>
      <c r="CT69" s="208"/>
      <c r="CU69" s="208"/>
      <c r="CV69" s="208"/>
      <c r="CW69" s="208"/>
      <c r="CX69" s="208"/>
      <c r="CY69" s="208"/>
      <c r="CZ69" s="208"/>
      <c r="DA69" s="208"/>
      <c r="DB69" s="208"/>
      <c r="DC69" s="208"/>
      <c r="DD69" s="208"/>
      <c r="DE69" s="208"/>
      <c r="DF69" s="208"/>
      <c r="DG69" s="208"/>
      <c r="DH69" s="208"/>
      <c r="DI69" s="208"/>
      <c r="DJ69" s="208"/>
      <c r="DK69" s="208"/>
      <c r="DL69" s="208"/>
      <c r="DM69" s="208"/>
      <c r="DN69" s="208"/>
      <c r="DO69" s="208"/>
      <c r="DP69" s="208"/>
    </row>
    <row r="70" spans="2:120" s="207" customFormat="1" ht="20.100000000000001" customHeight="1">
      <c r="B70" s="765" t="str">
        <f>B54</f>
        <v/>
      </c>
      <c r="C70" s="766"/>
      <c r="D70" s="767"/>
      <c r="E70" s="768"/>
      <c r="F70" s="769"/>
      <c r="G70" s="770"/>
      <c r="H70" s="771" t="str">
        <f>IF(ISTEXT(B70),"","弁当・水")</f>
        <v/>
      </c>
      <c r="I70" s="750"/>
      <c r="J70" s="750"/>
      <c r="K70" s="750"/>
      <c r="L70" s="772"/>
      <c r="M70" s="773"/>
      <c r="N70" s="774"/>
      <c r="O70" s="774"/>
      <c r="P70" s="775"/>
      <c r="Q70" s="776" t="str">
        <f>O54</f>
        <v/>
      </c>
      <c r="R70" s="777"/>
      <c r="S70" s="778"/>
      <c r="T70" s="779"/>
      <c r="U70" s="774"/>
      <c r="V70" s="774"/>
      <c r="W70" s="774"/>
      <c r="X70" s="780"/>
      <c r="Y70" s="791">
        <v>45652</v>
      </c>
      <c r="Z70" s="792"/>
      <c r="AA70" s="792"/>
      <c r="AB70" s="793" t="s">
        <v>162</v>
      </c>
      <c r="AC70" s="793"/>
      <c r="AD70" s="793"/>
      <c r="AE70" s="794" t="s">
        <v>164</v>
      </c>
      <c r="AF70" s="795"/>
      <c r="AG70" s="795"/>
      <c r="AH70" s="795"/>
      <c r="AI70" s="796"/>
      <c r="AJ70" s="797">
        <v>1500</v>
      </c>
      <c r="AK70" s="798"/>
      <c r="AL70" s="798"/>
      <c r="AM70" s="799"/>
      <c r="AN70" s="800">
        <f>宿泊・食事申込書!J40</f>
        <v>0</v>
      </c>
      <c r="AO70" s="795"/>
      <c r="AP70" s="801"/>
      <c r="AQ70" s="802">
        <f t="shared" ref="AQ70:AQ71" si="3">AJ70*AN70</f>
        <v>0</v>
      </c>
      <c r="AR70" s="798"/>
      <c r="AS70" s="798"/>
      <c r="AT70" s="798"/>
      <c r="AU70" s="803"/>
      <c r="AW70" s="208"/>
      <c r="AX70" s="238"/>
      <c r="AY70" s="216"/>
      <c r="AZ70" s="208"/>
      <c r="BA70" s="208"/>
      <c r="BB70" s="208"/>
      <c r="BC70" s="208"/>
      <c r="BD70" s="208"/>
      <c r="BE70" s="208"/>
      <c r="BF70" s="208"/>
      <c r="BG70" s="208"/>
      <c r="BH70" s="208"/>
      <c r="BI70" s="208"/>
      <c r="BJ70" s="208"/>
      <c r="BK70" s="208"/>
      <c r="BL70" s="208"/>
      <c r="BM70" s="208"/>
      <c r="BN70" s="208"/>
      <c r="BO70" s="208"/>
      <c r="BP70" s="208"/>
      <c r="BQ70" s="208"/>
      <c r="BR70" s="208"/>
      <c r="BS70" s="208"/>
      <c r="BT70" s="208"/>
      <c r="BU70" s="208"/>
      <c r="BV70" s="208"/>
      <c r="BW70" s="208"/>
      <c r="BX70" s="208"/>
      <c r="BY70" s="208"/>
      <c r="BZ70" s="208"/>
      <c r="CA70" s="208"/>
      <c r="CB70" s="208"/>
      <c r="CC70" s="208"/>
      <c r="CD70" s="208"/>
      <c r="CE70" s="208"/>
      <c r="CF70" s="208"/>
      <c r="CG70" s="208"/>
      <c r="CH70" s="208"/>
      <c r="CI70" s="208"/>
      <c r="CJ70" s="208"/>
      <c r="CK70" s="208"/>
      <c r="CL70" s="208"/>
      <c r="CM70" s="208"/>
      <c r="CN70" s="208"/>
      <c r="CO70" s="208"/>
      <c r="CP70" s="208"/>
      <c r="CQ70" s="208"/>
      <c r="CR70" s="208"/>
      <c r="CS70" s="208"/>
      <c r="CT70" s="208"/>
      <c r="CU70" s="208"/>
      <c r="CV70" s="208"/>
      <c r="CW70" s="208"/>
      <c r="CX70" s="208"/>
      <c r="CY70" s="208"/>
      <c r="CZ70" s="208"/>
      <c r="DA70" s="208"/>
      <c r="DB70" s="208"/>
      <c r="DC70" s="208"/>
      <c r="DD70" s="208"/>
      <c r="DE70" s="208"/>
      <c r="DF70" s="208"/>
      <c r="DG70" s="208"/>
      <c r="DH70" s="208"/>
      <c r="DI70" s="208"/>
      <c r="DJ70" s="208"/>
      <c r="DK70" s="208"/>
      <c r="DL70" s="208"/>
      <c r="DM70" s="208"/>
      <c r="DN70" s="208"/>
      <c r="DO70" s="208"/>
      <c r="DP70" s="208"/>
    </row>
    <row r="71" spans="2:120" s="207" customFormat="1" ht="20.100000000000001" customHeight="1">
      <c r="B71" s="765" t="str">
        <f>B56</f>
        <v/>
      </c>
      <c r="C71" s="766"/>
      <c r="D71" s="767"/>
      <c r="E71" s="768"/>
      <c r="F71" s="769"/>
      <c r="G71" s="770"/>
      <c r="H71" s="771" t="str">
        <f t="shared" ref="H71:H73" si="4">IF(ISTEXT(B71),"","弁当")</f>
        <v/>
      </c>
      <c r="I71" s="750"/>
      <c r="J71" s="750"/>
      <c r="K71" s="750"/>
      <c r="L71" s="772"/>
      <c r="M71" s="773"/>
      <c r="N71" s="774"/>
      <c r="O71" s="774"/>
      <c r="P71" s="775"/>
      <c r="Q71" s="776" t="str">
        <f>O56</f>
        <v/>
      </c>
      <c r="R71" s="777"/>
      <c r="S71" s="778"/>
      <c r="T71" s="779"/>
      <c r="U71" s="774"/>
      <c r="V71" s="774"/>
      <c r="W71" s="774"/>
      <c r="X71" s="780"/>
      <c r="Y71" s="791">
        <v>45653</v>
      </c>
      <c r="Z71" s="792"/>
      <c r="AA71" s="792"/>
      <c r="AB71" s="793" t="s">
        <v>162</v>
      </c>
      <c r="AC71" s="793"/>
      <c r="AD71" s="793"/>
      <c r="AE71" s="794" t="s">
        <v>164</v>
      </c>
      <c r="AF71" s="795"/>
      <c r="AG71" s="795"/>
      <c r="AH71" s="795"/>
      <c r="AI71" s="796"/>
      <c r="AJ71" s="797">
        <v>1500</v>
      </c>
      <c r="AK71" s="798"/>
      <c r="AL71" s="798"/>
      <c r="AM71" s="799"/>
      <c r="AN71" s="800">
        <f>宿泊・食事申込書!L40</f>
        <v>0</v>
      </c>
      <c r="AO71" s="795"/>
      <c r="AP71" s="801"/>
      <c r="AQ71" s="802">
        <f t="shared" si="3"/>
        <v>0</v>
      </c>
      <c r="AR71" s="798"/>
      <c r="AS71" s="798"/>
      <c r="AT71" s="798"/>
      <c r="AU71" s="803"/>
      <c r="AW71" s="208"/>
      <c r="AX71" s="238"/>
      <c r="AY71" s="216"/>
      <c r="AZ71" s="208"/>
      <c r="BA71" s="208"/>
      <c r="BB71" s="208"/>
      <c r="BC71" s="208"/>
      <c r="BD71" s="208"/>
      <c r="BE71" s="208"/>
      <c r="BF71" s="208"/>
      <c r="BG71" s="208"/>
      <c r="BH71" s="208"/>
      <c r="BI71" s="208"/>
      <c r="BJ71" s="208"/>
      <c r="BK71" s="208"/>
      <c r="BL71" s="208"/>
      <c r="BM71" s="208"/>
      <c r="BN71" s="208"/>
      <c r="BO71" s="208"/>
      <c r="BP71" s="208"/>
      <c r="BQ71" s="208"/>
      <c r="BR71" s="208"/>
      <c r="BS71" s="208"/>
      <c r="BT71" s="208"/>
      <c r="BU71" s="208"/>
      <c r="BV71" s="208"/>
      <c r="BW71" s="208"/>
      <c r="BX71" s="208"/>
      <c r="BY71" s="208"/>
      <c r="BZ71" s="208"/>
      <c r="CA71" s="208"/>
      <c r="CB71" s="208"/>
      <c r="CC71" s="208"/>
      <c r="CD71" s="208"/>
      <c r="CE71" s="208"/>
      <c r="CF71" s="208"/>
      <c r="CG71" s="208"/>
      <c r="CH71" s="208"/>
      <c r="CI71" s="208"/>
      <c r="CJ71" s="208"/>
      <c r="CK71" s="208"/>
      <c r="CL71" s="208"/>
      <c r="CM71" s="208"/>
      <c r="CN71" s="208"/>
      <c r="CO71" s="208"/>
      <c r="CP71" s="208"/>
      <c r="CQ71" s="208"/>
      <c r="CR71" s="208"/>
      <c r="CS71" s="208"/>
      <c r="CT71" s="208"/>
      <c r="CU71" s="208"/>
      <c r="CV71" s="208"/>
      <c r="CW71" s="208"/>
      <c r="CX71" s="208"/>
      <c r="CY71" s="208"/>
      <c r="CZ71" s="208"/>
      <c r="DA71" s="208"/>
      <c r="DB71" s="208"/>
      <c r="DC71" s="208"/>
      <c r="DD71" s="208"/>
      <c r="DE71" s="208"/>
      <c r="DF71" s="208"/>
      <c r="DG71" s="208"/>
      <c r="DH71" s="208"/>
      <c r="DI71" s="208"/>
      <c r="DJ71" s="208"/>
      <c r="DK71" s="208"/>
      <c r="DL71" s="208"/>
      <c r="DM71" s="208"/>
      <c r="DN71" s="208"/>
      <c r="DO71" s="208"/>
      <c r="DP71" s="208"/>
    </row>
    <row r="72" spans="2:120" s="207" customFormat="1" ht="20.100000000000001" customHeight="1">
      <c r="B72" s="765" t="str">
        <f>B58</f>
        <v/>
      </c>
      <c r="C72" s="766"/>
      <c r="D72" s="767"/>
      <c r="E72" s="768"/>
      <c r="F72" s="769"/>
      <c r="G72" s="770"/>
      <c r="H72" s="771" t="str">
        <f t="shared" si="4"/>
        <v/>
      </c>
      <c r="I72" s="750"/>
      <c r="J72" s="750"/>
      <c r="K72" s="750"/>
      <c r="L72" s="772"/>
      <c r="M72" s="773"/>
      <c r="N72" s="774"/>
      <c r="O72" s="774"/>
      <c r="P72" s="775"/>
      <c r="Q72" s="776" t="str">
        <f>O58</f>
        <v/>
      </c>
      <c r="R72" s="777"/>
      <c r="S72" s="778"/>
      <c r="T72" s="779"/>
      <c r="U72" s="774"/>
      <c r="V72" s="774"/>
      <c r="W72" s="774"/>
      <c r="X72" s="780"/>
      <c r="Y72" s="791" t="s">
        <v>105</v>
      </c>
      <c r="Z72" s="792"/>
      <c r="AA72" s="792"/>
      <c r="AB72" s="793" t="s">
        <v>162</v>
      </c>
      <c r="AC72" s="793"/>
      <c r="AD72" s="793"/>
      <c r="AE72" s="794"/>
      <c r="AF72" s="795"/>
      <c r="AG72" s="795"/>
      <c r="AH72" s="795"/>
      <c r="AI72" s="796"/>
      <c r="AJ72" s="800"/>
      <c r="AK72" s="795"/>
      <c r="AL72" s="795"/>
      <c r="AM72" s="796"/>
      <c r="AN72" s="800"/>
      <c r="AO72" s="795"/>
      <c r="AP72" s="801"/>
      <c r="AQ72" s="794"/>
      <c r="AR72" s="795"/>
      <c r="AS72" s="795"/>
      <c r="AT72" s="795"/>
      <c r="AU72" s="804"/>
      <c r="AW72" s="208"/>
      <c r="AX72" s="238"/>
      <c r="AY72" s="216"/>
      <c r="AZ72" s="208"/>
      <c r="BA72" s="208"/>
      <c r="BB72" s="208"/>
      <c r="BC72" s="208"/>
      <c r="BD72" s="208"/>
      <c r="BE72" s="208"/>
      <c r="BF72" s="208"/>
      <c r="BG72" s="208"/>
      <c r="BH72" s="208"/>
      <c r="BI72" s="208"/>
      <c r="BJ72" s="208"/>
      <c r="BK72" s="208"/>
      <c r="BL72" s="208"/>
      <c r="BM72" s="208"/>
      <c r="BN72" s="208"/>
      <c r="BO72" s="208"/>
      <c r="BP72" s="208"/>
      <c r="BQ72" s="208"/>
      <c r="BR72" s="208"/>
      <c r="BS72" s="208"/>
      <c r="BT72" s="208"/>
      <c r="BU72" s="208"/>
      <c r="BV72" s="208"/>
      <c r="BW72" s="208"/>
      <c r="BX72" s="208"/>
      <c r="BY72" s="208"/>
      <c r="BZ72" s="208"/>
      <c r="CA72" s="208"/>
      <c r="CB72" s="208"/>
      <c r="CC72" s="208"/>
      <c r="CD72" s="208"/>
      <c r="CE72" s="208"/>
      <c r="CF72" s="208"/>
      <c r="CG72" s="208"/>
      <c r="CH72" s="208"/>
      <c r="CI72" s="208"/>
      <c r="CJ72" s="208"/>
      <c r="CK72" s="208"/>
      <c r="CL72" s="208"/>
      <c r="CM72" s="208"/>
      <c r="CN72" s="208"/>
      <c r="CO72" s="208"/>
      <c r="CP72" s="208"/>
      <c r="CQ72" s="208"/>
      <c r="CR72" s="208"/>
      <c r="CS72" s="208"/>
      <c r="CT72" s="208"/>
      <c r="CU72" s="208"/>
      <c r="CV72" s="208"/>
      <c r="CW72" s="208"/>
      <c r="CX72" s="208"/>
      <c r="CY72" s="208"/>
      <c r="CZ72" s="208"/>
      <c r="DA72" s="208"/>
      <c r="DB72" s="208"/>
      <c r="DC72" s="208"/>
      <c r="DD72" s="208"/>
      <c r="DE72" s="208"/>
      <c r="DF72" s="208"/>
      <c r="DG72" s="208"/>
      <c r="DH72" s="208"/>
      <c r="DI72" s="208"/>
      <c r="DJ72" s="208"/>
      <c r="DK72" s="208"/>
      <c r="DL72" s="208"/>
      <c r="DM72" s="208"/>
      <c r="DN72" s="208"/>
      <c r="DO72" s="208"/>
      <c r="DP72" s="208"/>
    </row>
    <row r="73" spans="2:120" s="207" customFormat="1" ht="20.100000000000001" customHeight="1">
      <c r="B73" s="765" t="str">
        <f>B60</f>
        <v/>
      </c>
      <c r="C73" s="766"/>
      <c r="D73" s="767"/>
      <c r="E73" s="768"/>
      <c r="F73" s="769"/>
      <c r="G73" s="770"/>
      <c r="H73" s="771" t="str">
        <f t="shared" si="4"/>
        <v/>
      </c>
      <c r="I73" s="750"/>
      <c r="J73" s="750"/>
      <c r="K73" s="750"/>
      <c r="L73" s="772"/>
      <c r="M73" s="773"/>
      <c r="N73" s="774"/>
      <c r="O73" s="774"/>
      <c r="P73" s="775"/>
      <c r="Q73" s="776" t="str">
        <f>O60</f>
        <v/>
      </c>
      <c r="R73" s="777"/>
      <c r="S73" s="778"/>
      <c r="T73" s="779"/>
      <c r="U73" s="774"/>
      <c r="V73" s="774"/>
      <c r="W73" s="774"/>
      <c r="X73" s="780"/>
      <c r="Y73" s="791" t="s">
        <v>105</v>
      </c>
      <c r="Z73" s="792"/>
      <c r="AA73" s="792"/>
      <c r="AB73" s="793" t="s">
        <v>162</v>
      </c>
      <c r="AC73" s="793"/>
      <c r="AD73" s="793"/>
      <c r="AE73" s="794"/>
      <c r="AF73" s="795"/>
      <c r="AG73" s="795"/>
      <c r="AH73" s="795"/>
      <c r="AI73" s="796"/>
      <c r="AJ73" s="800"/>
      <c r="AK73" s="795"/>
      <c r="AL73" s="795"/>
      <c r="AM73" s="796"/>
      <c r="AN73" s="800"/>
      <c r="AO73" s="795"/>
      <c r="AP73" s="801"/>
      <c r="AQ73" s="794"/>
      <c r="AR73" s="795"/>
      <c r="AS73" s="795"/>
      <c r="AT73" s="795"/>
      <c r="AU73" s="804"/>
      <c r="AW73" s="208"/>
      <c r="AX73" s="238"/>
      <c r="AY73" s="216"/>
      <c r="AZ73" s="208"/>
      <c r="BA73" s="208"/>
      <c r="BB73" s="208"/>
      <c r="BC73" s="208"/>
      <c r="BD73" s="208"/>
      <c r="BE73" s="208"/>
      <c r="BF73" s="208"/>
      <c r="BG73" s="208"/>
      <c r="BH73" s="208"/>
      <c r="BI73" s="208"/>
      <c r="BJ73" s="208"/>
      <c r="BK73" s="208"/>
      <c r="BL73" s="208"/>
      <c r="BM73" s="208"/>
      <c r="BN73" s="208"/>
      <c r="BO73" s="208"/>
      <c r="BP73" s="208"/>
      <c r="BQ73" s="208"/>
      <c r="BR73" s="208"/>
      <c r="BS73" s="208"/>
      <c r="BT73" s="208"/>
      <c r="BU73" s="208"/>
      <c r="BV73" s="208"/>
      <c r="BW73" s="208"/>
      <c r="BX73" s="208"/>
      <c r="BY73" s="208"/>
      <c r="BZ73" s="208"/>
      <c r="CA73" s="208"/>
      <c r="CB73" s="208"/>
      <c r="CC73" s="208"/>
      <c r="CD73" s="208"/>
      <c r="CE73" s="208"/>
      <c r="CF73" s="208"/>
      <c r="CG73" s="208"/>
      <c r="CH73" s="208"/>
      <c r="CI73" s="208"/>
      <c r="CJ73" s="208"/>
      <c r="CK73" s="208"/>
      <c r="CL73" s="208"/>
      <c r="CM73" s="208"/>
      <c r="CN73" s="208"/>
      <c r="CO73" s="208"/>
      <c r="CP73" s="208"/>
      <c r="CQ73" s="208"/>
      <c r="CR73" s="208"/>
      <c r="CS73" s="208"/>
      <c r="CT73" s="208"/>
      <c r="CU73" s="208"/>
      <c r="CV73" s="208"/>
      <c r="CW73" s="208"/>
      <c r="CX73" s="208"/>
      <c r="CY73" s="208"/>
      <c r="CZ73" s="208"/>
      <c r="DA73" s="208"/>
      <c r="DB73" s="208"/>
      <c r="DC73" s="208"/>
      <c r="DD73" s="208"/>
      <c r="DE73" s="208"/>
      <c r="DF73" s="208"/>
      <c r="DG73" s="208"/>
      <c r="DH73" s="208"/>
      <c r="DI73" s="208"/>
      <c r="DJ73" s="208"/>
      <c r="DK73" s="208"/>
      <c r="DL73" s="208"/>
      <c r="DM73" s="208"/>
      <c r="DN73" s="208"/>
      <c r="DO73" s="208"/>
      <c r="DP73" s="208"/>
    </row>
    <row r="74" spans="2:120" s="207" customFormat="1" ht="20.100000000000001" customHeight="1">
      <c r="B74" s="765"/>
      <c r="C74" s="766"/>
      <c r="D74" s="767"/>
      <c r="E74" s="768"/>
      <c r="F74" s="769"/>
      <c r="G74" s="770"/>
      <c r="H74" s="771"/>
      <c r="I74" s="750"/>
      <c r="J74" s="750"/>
      <c r="K74" s="750"/>
      <c r="L74" s="772"/>
      <c r="M74" s="773"/>
      <c r="N74" s="774"/>
      <c r="O74" s="774"/>
      <c r="P74" s="775"/>
      <c r="Q74" s="776"/>
      <c r="R74" s="777"/>
      <c r="S74" s="778"/>
      <c r="T74" s="779"/>
      <c r="U74" s="774"/>
      <c r="V74" s="774"/>
      <c r="W74" s="774"/>
      <c r="X74" s="780"/>
      <c r="Y74" s="791" t="s">
        <v>105</v>
      </c>
      <c r="Z74" s="792"/>
      <c r="AA74" s="792"/>
      <c r="AB74" s="793" t="s">
        <v>162</v>
      </c>
      <c r="AC74" s="793"/>
      <c r="AD74" s="793"/>
      <c r="AE74" s="794"/>
      <c r="AF74" s="795"/>
      <c r="AG74" s="795"/>
      <c r="AH74" s="795"/>
      <c r="AI74" s="796"/>
      <c r="AJ74" s="800"/>
      <c r="AK74" s="795"/>
      <c r="AL74" s="795"/>
      <c r="AM74" s="796"/>
      <c r="AN74" s="800"/>
      <c r="AO74" s="795"/>
      <c r="AP74" s="801"/>
      <c r="AQ74" s="794"/>
      <c r="AR74" s="795"/>
      <c r="AS74" s="795"/>
      <c r="AT74" s="795"/>
      <c r="AU74" s="804"/>
      <c r="AW74" s="208"/>
      <c r="AX74" s="238"/>
      <c r="AY74" s="216"/>
      <c r="AZ74" s="208"/>
      <c r="BA74" s="208"/>
      <c r="BB74" s="208"/>
      <c r="BC74" s="208"/>
      <c r="BD74" s="208"/>
      <c r="BE74" s="208"/>
      <c r="BF74" s="208"/>
      <c r="BG74" s="208"/>
      <c r="BH74" s="208"/>
      <c r="BI74" s="208"/>
      <c r="BJ74" s="208"/>
      <c r="BK74" s="208"/>
      <c r="BL74" s="208"/>
      <c r="BM74" s="208"/>
      <c r="BN74" s="208"/>
      <c r="BO74" s="208"/>
      <c r="BP74" s="208"/>
      <c r="BQ74" s="208"/>
      <c r="BR74" s="208"/>
      <c r="BS74" s="208"/>
      <c r="BT74" s="208"/>
      <c r="BU74" s="208"/>
      <c r="BV74" s="208"/>
      <c r="BW74" s="208"/>
      <c r="BX74" s="208"/>
      <c r="BY74" s="208"/>
      <c r="BZ74" s="208"/>
      <c r="CA74" s="208"/>
      <c r="CB74" s="208"/>
      <c r="CC74" s="208"/>
      <c r="CD74" s="208"/>
      <c r="CE74" s="208"/>
      <c r="CF74" s="208"/>
      <c r="CG74" s="208"/>
      <c r="CH74" s="208"/>
      <c r="CI74" s="208"/>
      <c r="CJ74" s="208"/>
      <c r="CK74" s="208"/>
      <c r="CL74" s="208"/>
      <c r="CM74" s="208"/>
      <c r="CN74" s="208"/>
      <c r="CO74" s="208"/>
      <c r="CP74" s="208"/>
      <c r="CQ74" s="208"/>
      <c r="CR74" s="208"/>
      <c r="CS74" s="208"/>
      <c r="CT74" s="208"/>
      <c r="CU74" s="208"/>
      <c r="CV74" s="208"/>
      <c r="CW74" s="208"/>
      <c r="CX74" s="208"/>
      <c r="CY74" s="208"/>
      <c r="CZ74" s="208"/>
      <c r="DA74" s="208"/>
      <c r="DB74" s="208"/>
      <c r="DC74" s="208"/>
      <c r="DD74" s="208"/>
      <c r="DE74" s="208"/>
      <c r="DF74" s="208"/>
      <c r="DG74" s="208"/>
      <c r="DH74" s="208"/>
      <c r="DI74" s="208"/>
      <c r="DJ74" s="208"/>
      <c r="DK74" s="208"/>
      <c r="DL74" s="208"/>
      <c r="DM74" s="208"/>
      <c r="DN74" s="208"/>
      <c r="DO74" s="208"/>
      <c r="DP74" s="208"/>
    </row>
    <row r="75" spans="2:120" s="207" customFormat="1" ht="20.100000000000001" customHeight="1">
      <c r="B75" s="765">
        <v>45652</v>
      </c>
      <c r="C75" s="766"/>
      <c r="D75" s="767"/>
      <c r="E75" s="768">
        <v>0.8125</v>
      </c>
      <c r="F75" s="769"/>
      <c r="G75" s="770"/>
      <c r="H75" s="771" t="s">
        <v>165</v>
      </c>
      <c r="I75" s="750"/>
      <c r="J75" s="750"/>
      <c r="K75" s="750"/>
      <c r="L75" s="772"/>
      <c r="M75" s="805">
        <v>5500</v>
      </c>
      <c r="N75" s="806"/>
      <c r="O75" s="806"/>
      <c r="P75" s="807"/>
      <c r="Q75" s="776">
        <f>宿泊・食事申込書!C33</f>
        <v>0</v>
      </c>
      <c r="R75" s="777"/>
      <c r="S75" s="778"/>
      <c r="T75" s="779" t="s">
        <v>166</v>
      </c>
      <c r="U75" s="774"/>
      <c r="V75" s="774"/>
      <c r="W75" s="774"/>
      <c r="X75" s="780"/>
      <c r="Y75" s="791" t="s">
        <v>105</v>
      </c>
      <c r="Z75" s="792"/>
      <c r="AA75" s="792"/>
      <c r="AB75" s="793" t="s">
        <v>162</v>
      </c>
      <c r="AC75" s="793"/>
      <c r="AD75" s="793"/>
      <c r="AE75" s="794"/>
      <c r="AF75" s="795"/>
      <c r="AG75" s="795"/>
      <c r="AH75" s="795"/>
      <c r="AI75" s="796"/>
      <c r="AJ75" s="800"/>
      <c r="AK75" s="795"/>
      <c r="AL75" s="795"/>
      <c r="AM75" s="796"/>
      <c r="AN75" s="800"/>
      <c r="AO75" s="795"/>
      <c r="AP75" s="801"/>
      <c r="AQ75" s="794"/>
      <c r="AR75" s="795"/>
      <c r="AS75" s="795"/>
      <c r="AT75" s="795"/>
      <c r="AU75" s="804"/>
      <c r="AW75" s="208"/>
      <c r="AX75" s="238"/>
      <c r="AY75" s="216"/>
      <c r="AZ75" s="208"/>
      <c r="BA75" s="208"/>
      <c r="BB75" s="208"/>
      <c r="BC75" s="208"/>
      <c r="BD75" s="208"/>
      <c r="BE75" s="208"/>
      <c r="BF75" s="208"/>
      <c r="BG75" s="208"/>
      <c r="BH75" s="208"/>
      <c r="BI75" s="208"/>
      <c r="BJ75" s="208"/>
      <c r="BK75" s="208"/>
      <c r="BL75" s="208"/>
      <c r="BM75" s="208"/>
      <c r="BN75" s="208"/>
      <c r="BO75" s="208"/>
      <c r="BP75" s="208"/>
      <c r="BQ75" s="208"/>
      <c r="BR75" s="208"/>
      <c r="BS75" s="208"/>
      <c r="BT75" s="208"/>
      <c r="BU75" s="208"/>
      <c r="BV75" s="208"/>
      <c r="BW75" s="208"/>
      <c r="BX75" s="208"/>
      <c r="BY75" s="208"/>
      <c r="BZ75" s="208"/>
      <c r="CA75" s="208"/>
      <c r="CB75" s="208"/>
      <c r="CC75" s="208"/>
      <c r="CD75" s="208"/>
      <c r="CE75" s="208"/>
      <c r="CF75" s="208"/>
      <c r="CG75" s="208"/>
      <c r="CH75" s="208"/>
      <c r="CI75" s="208"/>
      <c r="CJ75" s="208"/>
      <c r="CK75" s="208"/>
      <c r="CL75" s="208"/>
      <c r="CM75" s="208"/>
      <c r="CN75" s="208"/>
      <c r="CO75" s="208"/>
      <c r="CP75" s="208"/>
      <c r="CQ75" s="208"/>
      <c r="CR75" s="208"/>
      <c r="CS75" s="208"/>
      <c r="CT75" s="208"/>
      <c r="CU75" s="208"/>
      <c r="CV75" s="208"/>
      <c r="CW75" s="208"/>
      <c r="CX75" s="208"/>
      <c r="CY75" s="208"/>
      <c r="CZ75" s="208"/>
      <c r="DA75" s="208"/>
      <c r="DB75" s="208"/>
      <c r="DC75" s="208"/>
      <c r="DD75" s="208"/>
      <c r="DE75" s="208"/>
      <c r="DF75" s="208"/>
      <c r="DG75" s="208"/>
      <c r="DH75" s="208"/>
      <c r="DI75" s="208"/>
      <c r="DJ75" s="208"/>
      <c r="DK75" s="208"/>
      <c r="DL75" s="208"/>
      <c r="DM75" s="208"/>
      <c r="DN75" s="208"/>
      <c r="DO75" s="208"/>
      <c r="DP75" s="208"/>
    </row>
    <row r="76" spans="2:120" s="207" customFormat="1" ht="20.100000000000001" customHeight="1">
      <c r="B76" s="765"/>
      <c r="C76" s="766"/>
      <c r="D76" s="767"/>
      <c r="E76" s="768"/>
      <c r="F76" s="769"/>
      <c r="G76" s="770"/>
      <c r="H76" s="771"/>
      <c r="I76" s="750"/>
      <c r="J76" s="750"/>
      <c r="K76" s="750"/>
      <c r="L76" s="772"/>
      <c r="M76" s="773"/>
      <c r="N76" s="774"/>
      <c r="O76" s="774"/>
      <c r="P76" s="775"/>
      <c r="Q76" s="776"/>
      <c r="R76" s="777"/>
      <c r="S76" s="778"/>
      <c r="T76" s="779"/>
      <c r="U76" s="774"/>
      <c r="V76" s="774"/>
      <c r="W76" s="774"/>
      <c r="X76" s="780"/>
      <c r="Y76" s="791" t="s">
        <v>105</v>
      </c>
      <c r="Z76" s="792"/>
      <c r="AA76" s="792"/>
      <c r="AB76" s="793" t="s">
        <v>162</v>
      </c>
      <c r="AC76" s="793"/>
      <c r="AD76" s="793"/>
      <c r="AE76" s="794"/>
      <c r="AF76" s="795"/>
      <c r="AG76" s="795"/>
      <c r="AH76" s="795"/>
      <c r="AI76" s="796"/>
      <c r="AJ76" s="800"/>
      <c r="AK76" s="795"/>
      <c r="AL76" s="795"/>
      <c r="AM76" s="796"/>
      <c r="AN76" s="800"/>
      <c r="AO76" s="795"/>
      <c r="AP76" s="801"/>
      <c r="AQ76" s="794"/>
      <c r="AR76" s="795"/>
      <c r="AS76" s="795"/>
      <c r="AT76" s="795"/>
      <c r="AU76" s="804"/>
      <c r="AW76" s="208"/>
      <c r="AX76" s="238"/>
      <c r="AY76" s="216"/>
      <c r="AZ76" s="208"/>
      <c r="BA76" s="208"/>
      <c r="BB76" s="208"/>
      <c r="BC76" s="208"/>
      <c r="BD76" s="208"/>
      <c r="BE76" s="208"/>
      <c r="BF76" s="208"/>
      <c r="BG76" s="208"/>
      <c r="BH76" s="208"/>
      <c r="BI76" s="208"/>
      <c r="BJ76" s="208"/>
      <c r="BK76" s="208"/>
      <c r="BL76" s="208"/>
      <c r="BM76" s="208"/>
      <c r="BN76" s="208"/>
      <c r="BO76" s="208"/>
      <c r="BP76" s="208"/>
      <c r="BQ76" s="208"/>
      <c r="BR76" s="208"/>
      <c r="BS76" s="208"/>
      <c r="BT76" s="208"/>
      <c r="BU76" s="208"/>
      <c r="BV76" s="208"/>
      <c r="BW76" s="208"/>
      <c r="BX76" s="208"/>
      <c r="BY76" s="208"/>
      <c r="BZ76" s="208"/>
      <c r="CA76" s="208"/>
      <c r="CB76" s="208"/>
      <c r="CC76" s="208"/>
      <c r="CD76" s="208"/>
      <c r="CE76" s="208"/>
      <c r="CF76" s="208"/>
      <c r="CG76" s="208"/>
      <c r="CH76" s="208"/>
      <c r="CI76" s="208"/>
      <c r="CJ76" s="208"/>
      <c r="CK76" s="208"/>
      <c r="CL76" s="208"/>
      <c r="CM76" s="208"/>
      <c r="CN76" s="208"/>
      <c r="CO76" s="208"/>
      <c r="CP76" s="208"/>
      <c r="CQ76" s="208"/>
      <c r="CR76" s="208"/>
      <c r="CS76" s="208"/>
      <c r="CT76" s="208"/>
      <c r="CU76" s="208"/>
      <c r="CV76" s="208"/>
      <c r="CW76" s="208"/>
      <c r="CX76" s="208"/>
      <c r="CY76" s="208"/>
      <c r="CZ76" s="208"/>
      <c r="DA76" s="208"/>
      <c r="DB76" s="208"/>
      <c r="DC76" s="208"/>
      <c r="DD76" s="208"/>
      <c r="DE76" s="208"/>
      <c r="DF76" s="208"/>
      <c r="DG76" s="208"/>
      <c r="DH76" s="208"/>
      <c r="DI76" s="208"/>
      <c r="DJ76" s="208"/>
      <c r="DK76" s="208"/>
      <c r="DL76" s="208"/>
      <c r="DM76" s="208"/>
      <c r="DN76" s="208"/>
      <c r="DO76" s="208"/>
      <c r="DP76" s="208"/>
    </row>
    <row r="77" spans="2:120" s="207" customFormat="1" ht="20.100000000000001" customHeight="1">
      <c r="B77" s="765"/>
      <c r="C77" s="766"/>
      <c r="D77" s="767"/>
      <c r="E77" s="768"/>
      <c r="F77" s="769"/>
      <c r="G77" s="770"/>
      <c r="H77" s="771"/>
      <c r="I77" s="750"/>
      <c r="J77" s="750"/>
      <c r="K77" s="750"/>
      <c r="L77" s="772"/>
      <c r="M77" s="773"/>
      <c r="N77" s="774"/>
      <c r="O77" s="774"/>
      <c r="P77" s="775"/>
      <c r="Q77" s="776"/>
      <c r="R77" s="777"/>
      <c r="S77" s="778"/>
      <c r="T77" s="779"/>
      <c r="U77" s="774"/>
      <c r="V77" s="774"/>
      <c r="W77" s="774"/>
      <c r="X77" s="780"/>
      <c r="Y77" s="791" t="s">
        <v>105</v>
      </c>
      <c r="Z77" s="792"/>
      <c r="AA77" s="792"/>
      <c r="AB77" s="793" t="s">
        <v>162</v>
      </c>
      <c r="AC77" s="793"/>
      <c r="AD77" s="793"/>
      <c r="AE77" s="794"/>
      <c r="AF77" s="795"/>
      <c r="AG77" s="795"/>
      <c r="AH77" s="795"/>
      <c r="AI77" s="796"/>
      <c r="AJ77" s="800"/>
      <c r="AK77" s="795"/>
      <c r="AL77" s="795"/>
      <c r="AM77" s="796"/>
      <c r="AN77" s="800"/>
      <c r="AO77" s="795"/>
      <c r="AP77" s="801"/>
      <c r="AQ77" s="794"/>
      <c r="AR77" s="795"/>
      <c r="AS77" s="795"/>
      <c r="AT77" s="795"/>
      <c r="AU77" s="804"/>
      <c r="AW77" s="208"/>
      <c r="AX77" s="238"/>
      <c r="AY77" s="216"/>
      <c r="AZ77" s="208"/>
      <c r="BA77" s="208"/>
      <c r="BB77" s="208"/>
      <c r="BC77" s="208"/>
      <c r="BD77" s="208"/>
      <c r="BE77" s="208"/>
      <c r="BF77" s="208"/>
      <c r="BG77" s="208"/>
      <c r="BH77" s="208"/>
      <c r="BI77" s="208"/>
      <c r="BJ77" s="208"/>
      <c r="BK77" s="208"/>
      <c r="BL77" s="208"/>
      <c r="BM77" s="208"/>
      <c r="BN77" s="208"/>
      <c r="BO77" s="208"/>
      <c r="BP77" s="208"/>
      <c r="BQ77" s="208"/>
      <c r="BR77" s="208"/>
      <c r="BS77" s="208"/>
      <c r="BT77" s="208"/>
      <c r="BU77" s="208"/>
      <c r="BV77" s="208"/>
      <c r="BW77" s="208"/>
      <c r="BX77" s="208"/>
      <c r="BY77" s="208"/>
      <c r="BZ77" s="208"/>
      <c r="CA77" s="208"/>
      <c r="CB77" s="208"/>
      <c r="CC77" s="208"/>
      <c r="CD77" s="208"/>
      <c r="CE77" s="208"/>
      <c r="CF77" s="208"/>
      <c r="CG77" s="208"/>
      <c r="CH77" s="208"/>
      <c r="CI77" s="208"/>
      <c r="CJ77" s="208"/>
      <c r="CK77" s="208"/>
      <c r="CL77" s="208"/>
      <c r="CM77" s="208"/>
      <c r="CN77" s="208"/>
      <c r="CO77" s="208"/>
      <c r="CP77" s="208"/>
      <c r="CQ77" s="208"/>
      <c r="CR77" s="208"/>
      <c r="CS77" s="208"/>
      <c r="CT77" s="208"/>
      <c r="CU77" s="208"/>
      <c r="CV77" s="208"/>
      <c r="CW77" s="208"/>
      <c r="CX77" s="208"/>
      <c r="CY77" s="208"/>
      <c r="CZ77" s="208"/>
      <c r="DA77" s="208"/>
      <c r="DB77" s="208"/>
      <c r="DC77" s="208"/>
      <c r="DD77" s="208"/>
      <c r="DE77" s="208"/>
      <c r="DF77" s="208"/>
      <c r="DG77" s="208"/>
      <c r="DH77" s="208"/>
      <c r="DI77" s="208"/>
      <c r="DJ77" s="208"/>
      <c r="DK77" s="208"/>
      <c r="DL77" s="208"/>
      <c r="DM77" s="208"/>
      <c r="DN77" s="208"/>
      <c r="DO77" s="208"/>
      <c r="DP77" s="208"/>
    </row>
    <row r="78" spans="2:120" s="207" customFormat="1" ht="20.100000000000001" customHeight="1">
      <c r="B78" s="765"/>
      <c r="C78" s="766"/>
      <c r="D78" s="767"/>
      <c r="E78" s="768"/>
      <c r="F78" s="769"/>
      <c r="G78" s="770"/>
      <c r="H78" s="771"/>
      <c r="I78" s="750"/>
      <c r="J78" s="750"/>
      <c r="K78" s="750"/>
      <c r="L78" s="772"/>
      <c r="M78" s="773"/>
      <c r="N78" s="774"/>
      <c r="O78" s="774"/>
      <c r="P78" s="775"/>
      <c r="Q78" s="776"/>
      <c r="R78" s="777"/>
      <c r="S78" s="778"/>
      <c r="T78" s="779"/>
      <c r="U78" s="774"/>
      <c r="V78" s="774"/>
      <c r="W78" s="774"/>
      <c r="X78" s="780"/>
      <c r="Y78" s="791" t="s">
        <v>105</v>
      </c>
      <c r="Z78" s="792"/>
      <c r="AA78" s="792"/>
      <c r="AB78" s="793" t="s">
        <v>162</v>
      </c>
      <c r="AC78" s="793"/>
      <c r="AD78" s="793"/>
      <c r="AE78" s="794"/>
      <c r="AF78" s="795"/>
      <c r="AG78" s="795"/>
      <c r="AH78" s="795"/>
      <c r="AI78" s="796"/>
      <c r="AJ78" s="800"/>
      <c r="AK78" s="795"/>
      <c r="AL78" s="795"/>
      <c r="AM78" s="796"/>
      <c r="AN78" s="800"/>
      <c r="AO78" s="795"/>
      <c r="AP78" s="801"/>
      <c r="AQ78" s="794"/>
      <c r="AR78" s="795"/>
      <c r="AS78" s="795"/>
      <c r="AT78" s="795"/>
      <c r="AU78" s="804"/>
      <c r="AW78" s="208"/>
      <c r="AX78" s="238"/>
      <c r="AY78" s="216"/>
      <c r="AZ78" s="208"/>
      <c r="BA78" s="208"/>
      <c r="BB78" s="208"/>
      <c r="BC78" s="208"/>
      <c r="BD78" s="208"/>
      <c r="BE78" s="208"/>
      <c r="BF78" s="208"/>
      <c r="BG78" s="208"/>
      <c r="BH78" s="208"/>
      <c r="BI78" s="208"/>
      <c r="BJ78" s="208"/>
      <c r="BK78" s="208"/>
      <c r="BL78" s="208"/>
      <c r="BM78" s="208"/>
      <c r="BN78" s="208"/>
      <c r="BO78" s="208"/>
      <c r="BP78" s="208"/>
      <c r="BQ78" s="208"/>
      <c r="BR78" s="208"/>
      <c r="BS78" s="208"/>
      <c r="BT78" s="208"/>
      <c r="BU78" s="208"/>
      <c r="BV78" s="208"/>
      <c r="BW78" s="208"/>
      <c r="BX78" s="208"/>
      <c r="BY78" s="208"/>
      <c r="BZ78" s="208"/>
      <c r="CA78" s="208"/>
      <c r="CB78" s="208"/>
      <c r="CC78" s="208"/>
      <c r="CD78" s="208"/>
      <c r="CE78" s="208"/>
      <c r="CF78" s="208"/>
      <c r="CG78" s="208"/>
      <c r="CH78" s="208"/>
      <c r="CI78" s="208"/>
      <c r="CJ78" s="208"/>
      <c r="CK78" s="208"/>
      <c r="CL78" s="208"/>
      <c r="CM78" s="208"/>
      <c r="CN78" s="208"/>
      <c r="CO78" s="208"/>
      <c r="CP78" s="208"/>
      <c r="CQ78" s="208"/>
      <c r="CR78" s="208"/>
      <c r="CS78" s="208"/>
      <c r="CT78" s="208"/>
      <c r="CU78" s="208"/>
      <c r="CV78" s="208"/>
      <c r="CW78" s="208"/>
      <c r="CX78" s="208"/>
      <c r="CY78" s="208"/>
      <c r="CZ78" s="208"/>
      <c r="DA78" s="208"/>
      <c r="DB78" s="208"/>
      <c r="DC78" s="208"/>
      <c r="DD78" s="208"/>
      <c r="DE78" s="208"/>
      <c r="DF78" s="208"/>
      <c r="DG78" s="208"/>
      <c r="DH78" s="208"/>
      <c r="DI78" s="208"/>
      <c r="DJ78" s="208"/>
      <c r="DK78" s="208"/>
      <c r="DL78" s="208"/>
      <c r="DM78" s="208"/>
      <c r="DN78" s="208"/>
      <c r="DO78" s="208"/>
      <c r="DP78" s="208"/>
    </row>
    <row r="79" spans="2:120" s="207" customFormat="1" ht="20.100000000000001" customHeight="1">
      <c r="B79" s="765"/>
      <c r="C79" s="766"/>
      <c r="D79" s="767"/>
      <c r="E79" s="768"/>
      <c r="F79" s="769"/>
      <c r="G79" s="770"/>
      <c r="H79" s="771"/>
      <c r="I79" s="750"/>
      <c r="J79" s="750"/>
      <c r="K79" s="750"/>
      <c r="L79" s="772"/>
      <c r="M79" s="773"/>
      <c r="N79" s="774"/>
      <c r="O79" s="774"/>
      <c r="P79" s="775"/>
      <c r="Q79" s="776"/>
      <c r="R79" s="777"/>
      <c r="S79" s="778"/>
      <c r="T79" s="779"/>
      <c r="U79" s="774"/>
      <c r="V79" s="774"/>
      <c r="W79" s="774"/>
      <c r="X79" s="780"/>
      <c r="Y79" s="791" t="s">
        <v>105</v>
      </c>
      <c r="Z79" s="792"/>
      <c r="AA79" s="792"/>
      <c r="AB79" s="793" t="s">
        <v>162</v>
      </c>
      <c r="AC79" s="793"/>
      <c r="AD79" s="793"/>
      <c r="AE79" s="794"/>
      <c r="AF79" s="795"/>
      <c r="AG79" s="795"/>
      <c r="AH79" s="795"/>
      <c r="AI79" s="796"/>
      <c r="AJ79" s="800"/>
      <c r="AK79" s="795"/>
      <c r="AL79" s="795"/>
      <c r="AM79" s="796"/>
      <c r="AN79" s="800"/>
      <c r="AO79" s="795"/>
      <c r="AP79" s="801"/>
      <c r="AQ79" s="794"/>
      <c r="AR79" s="795"/>
      <c r="AS79" s="795"/>
      <c r="AT79" s="795"/>
      <c r="AU79" s="804"/>
      <c r="AW79" s="208"/>
      <c r="AX79" s="238"/>
      <c r="AY79" s="216"/>
      <c r="AZ79" s="208"/>
      <c r="BA79" s="208"/>
      <c r="BB79" s="208"/>
      <c r="BC79" s="208"/>
      <c r="BD79" s="208"/>
      <c r="BE79" s="208"/>
      <c r="BF79" s="208"/>
      <c r="BG79" s="208"/>
      <c r="BH79" s="208"/>
      <c r="BI79" s="208"/>
      <c r="BJ79" s="208"/>
      <c r="BK79" s="208"/>
      <c r="BL79" s="208"/>
      <c r="BM79" s="208"/>
      <c r="BN79" s="208"/>
      <c r="BO79" s="208"/>
      <c r="BP79" s="208"/>
      <c r="BQ79" s="208"/>
      <c r="BR79" s="208"/>
      <c r="BS79" s="208"/>
      <c r="BT79" s="208"/>
      <c r="BU79" s="208"/>
      <c r="BV79" s="208"/>
      <c r="BW79" s="208"/>
      <c r="BX79" s="208"/>
      <c r="BY79" s="208"/>
      <c r="BZ79" s="208"/>
      <c r="CA79" s="208"/>
      <c r="CB79" s="208"/>
      <c r="CC79" s="208"/>
      <c r="CD79" s="208"/>
      <c r="CE79" s="208"/>
      <c r="CF79" s="208"/>
      <c r="CG79" s="208"/>
      <c r="CH79" s="208"/>
      <c r="CI79" s="208"/>
      <c r="CJ79" s="208"/>
      <c r="CK79" s="208"/>
      <c r="CL79" s="208"/>
      <c r="CM79" s="208"/>
      <c r="CN79" s="208"/>
      <c r="CO79" s="208"/>
      <c r="CP79" s="208"/>
      <c r="CQ79" s="208"/>
      <c r="CR79" s="208"/>
      <c r="CS79" s="208"/>
      <c r="CT79" s="208"/>
      <c r="CU79" s="208"/>
      <c r="CV79" s="208"/>
      <c r="CW79" s="208"/>
      <c r="CX79" s="208"/>
      <c r="CY79" s="208"/>
      <c r="CZ79" s="208"/>
      <c r="DA79" s="208"/>
      <c r="DB79" s="208"/>
      <c r="DC79" s="208"/>
      <c r="DD79" s="208"/>
      <c r="DE79" s="208"/>
      <c r="DF79" s="208"/>
      <c r="DG79" s="208"/>
      <c r="DH79" s="208"/>
      <c r="DI79" s="208"/>
      <c r="DJ79" s="208"/>
      <c r="DK79" s="208"/>
      <c r="DL79" s="208"/>
      <c r="DM79" s="208"/>
      <c r="DN79" s="208"/>
      <c r="DO79" s="208"/>
      <c r="DP79" s="208"/>
    </row>
    <row r="80" spans="2:120" s="207" customFormat="1" ht="20.100000000000001" customHeight="1">
      <c r="B80" s="765"/>
      <c r="C80" s="766"/>
      <c r="D80" s="767"/>
      <c r="E80" s="768"/>
      <c r="F80" s="769"/>
      <c r="G80" s="770"/>
      <c r="H80" s="771"/>
      <c r="I80" s="750"/>
      <c r="J80" s="750"/>
      <c r="K80" s="750"/>
      <c r="L80" s="772"/>
      <c r="M80" s="773"/>
      <c r="N80" s="774"/>
      <c r="O80" s="774"/>
      <c r="P80" s="775"/>
      <c r="Q80" s="776"/>
      <c r="R80" s="777"/>
      <c r="S80" s="778"/>
      <c r="T80" s="779"/>
      <c r="U80" s="774"/>
      <c r="V80" s="774"/>
      <c r="W80" s="774"/>
      <c r="X80" s="780"/>
      <c r="Y80" s="791" t="s">
        <v>105</v>
      </c>
      <c r="Z80" s="792"/>
      <c r="AA80" s="792"/>
      <c r="AB80" s="793" t="s">
        <v>162</v>
      </c>
      <c r="AC80" s="793"/>
      <c r="AD80" s="793"/>
      <c r="AE80" s="794"/>
      <c r="AF80" s="795"/>
      <c r="AG80" s="795"/>
      <c r="AH80" s="795"/>
      <c r="AI80" s="796"/>
      <c r="AJ80" s="800"/>
      <c r="AK80" s="795"/>
      <c r="AL80" s="795"/>
      <c r="AM80" s="796"/>
      <c r="AN80" s="800"/>
      <c r="AO80" s="795"/>
      <c r="AP80" s="801"/>
      <c r="AQ80" s="794"/>
      <c r="AR80" s="795"/>
      <c r="AS80" s="795"/>
      <c r="AT80" s="795"/>
      <c r="AU80" s="804"/>
      <c r="AW80" s="208"/>
      <c r="AX80" s="238"/>
      <c r="AY80" s="216"/>
      <c r="AZ80" s="208"/>
      <c r="BA80" s="208"/>
      <c r="BB80" s="208"/>
      <c r="BC80" s="208"/>
      <c r="BD80" s="208"/>
      <c r="BE80" s="208"/>
      <c r="BF80" s="208"/>
      <c r="BG80" s="208"/>
      <c r="BH80" s="208"/>
      <c r="BI80" s="208"/>
      <c r="BJ80" s="208"/>
      <c r="BK80" s="208"/>
      <c r="BL80" s="208"/>
      <c r="BM80" s="208"/>
      <c r="BN80" s="208"/>
      <c r="BO80" s="208"/>
      <c r="BP80" s="208"/>
      <c r="BQ80" s="208"/>
      <c r="BR80" s="208"/>
      <c r="BS80" s="208"/>
      <c r="BT80" s="208"/>
      <c r="BU80" s="208"/>
      <c r="BV80" s="208"/>
      <c r="BW80" s="208"/>
      <c r="BX80" s="208"/>
      <c r="BY80" s="208"/>
      <c r="BZ80" s="208"/>
      <c r="CA80" s="208"/>
      <c r="CB80" s="208"/>
      <c r="CC80" s="208"/>
      <c r="CD80" s="208"/>
      <c r="CE80" s="208"/>
      <c r="CF80" s="208"/>
      <c r="CG80" s="208"/>
      <c r="CH80" s="208"/>
      <c r="CI80" s="208"/>
      <c r="CJ80" s="208"/>
      <c r="CK80" s="208"/>
      <c r="CL80" s="208"/>
      <c r="CM80" s="208"/>
      <c r="CN80" s="208"/>
      <c r="CO80" s="208"/>
      <c r="CP80" s="208"/>
      <c r="CQ80" s="208"/>
      <c r="CR80" s="208"/>
      <c r="CS80" s="208"/>
      <c r="CT80" s="208"/>
      <c r="CU80" s="208"/>
      <c r="CV80" s="208"/>
      <c r="CW80" s="208"/>
      <c r="CX80" s="208"/>
      <c r="CY80" s="208"/>
      <c r="CZ80" s="208"/>
      <c r="DA80" s="208"/>
      <c r="DB80" s="208"/>
      <c r="DC80" s="208"/>
      <c r="DD80" s="208"/>
      <c r="DE80" s="208"/>
      <c r="DF80" s="208"/>
      <c r="DG80" s="208"/>
      <c r="DH80" s="208"/>
      <c r="DI80" s="208"/>
      <c r="DJ80" s="208"/>
      <c r="DK80" s="208"/>
      <c r="DL80" s="208"/>
      <c r="DM80" s="208"/>
      <c r="DN80" s="208"/>
      <c r="DO80" s="208"/>
      <c r="DP80" s="208"/>
    </row>
    <row r="81" spans="2:48" ht="20.100000000000001" customHeight="1" thickBot="1">
      <c r="B81" s="765"/>
      <c r="C81" s="766"/>
      <c r="D81" s="767"/>
      <c r="E81" s="768"/>
      <c r="F81" s="769"/>
      <c r="G81" s="770"/>
      <c r="H81" s="771"/>
      <c r="I81" s="750"/>
      <c r="J81" s="750"/>
      <c r="K81" s="750"/>
      <c r="L81" s="772"/>
      <c r="M81" s="773"/>
      <c r="N81" s="774"/>
      <c r="O81" s="774"/>
      <c r="P81" s="775"/>
      <c r="Q81" s="776"/>
      <c r="R81" s="777"/>
      <c r="S81" s="778"/>
      <c r="T81" s="779"/>
      <c r="U81" s="774"/>
      <c r="V81" s="774"/>
      <c r="W81" s="774"/>
      <c r="X81" s="780"/>
      <c r="Y81" s="791" t="s">
        <v>105</v>
      </c>
      <c r="Z81" s="792"/>
      <c r="AA81" s="792"/>
      <c r="AB81" s="793" t="s">
        <v>162</v>
      </c>
      <c r="AC81" s="793"/>
      <c r="AD81" s="793"/>
      <c r="AE81" s="794"/>
      <c r="AF81" s="795"/>
      <c r="AG81" s="795"/>
      <c r="AH81" s="795"/>
      <c r="AI81" s="796"/>
      <c r="AJ81" s="800"/>
      <c r="AK81" s="795"/>
      <c r="AL81" s="795"/>
      <c r="AM81" s="796"/>
      <c r="AN81" s="800"/>
      <c r="AO81" s="795"/>
      <c r="AP81" s="801"/>
      <c r="AQ81" s="794"/>
      <c r="AR81" s="795"/>
      <c r="AS81" s="795"/>
      <c r="AT81" s="795"/>
      <c r="AU81" s="804"/>
    </row>
    <row r="82" spans="2:48" ht="20.100000000000001" customHeight="1">
      <c r="B82" s="475" t="s">
        <v>167</v>
      </c>
      <c r="C82" s="476"/>
      <c r="D82" s="476"/>
      <c r="E82" s="476"/>
      <c r="F82" s="476"/>
      <c r="G82" s="476"/>
      <c r="H82" s="476"/>
      <c r="I82" s="476"/>
      <c r="J82" s="476"/>
      <c r="K82" s="476"/>
      <c r="L82" s="476"/>
      <c r="M82" s="476"/>
      <c r="N82" s="476"/>
      <c r="O82" s="476"/>
      <c r="P82" s="476"/>
      <c r="Q82" s="476"/>
      <c r="R82" s="476"/>
      <c r="S82" s="476"/>
      <c r="T82" s="476"/>
      <c r="U82" s="476"/>
      <c r="V82" s="476"/>
      <c r="W82" s="476"/>
      <c r="X82" s="476"/>
      <c r="Y82" s="476"/>
      <c r="Z82" s="476"/>
      <c r="AA82" s="476"/>
      <c r="AB82" s="476"/>
      <c r="AC82" s="476"/>
      <c r="AD82" s="476"/>
      <c r="AE82" s="476"/>
      <c r="AF82" s="476"/>
      <c r="AG82" s="476"/>
      <c r="AH82" s="476"/>
      <c r="AI82" s="476"/>
      <c r="AJ82" s="476"/>
      <c r="AK82" s="476"/>
      <c r="AL82" s="476"/>
      <c r="AM82" s="476"/>
      <c r="AN82" s="476"/>
      <c r="AO82" s="476"/>
      <c r="AP82" s="476"/>
      <c r="AQ82" s="476"/>
      <c r="AR82" s="476"/>
      <c r="AS82" s="476"/>
      <c r="AT82" s="476"/>
      <c r="AU82" s="477"/>
    </row>
    <row r="83" spans="2:48" ht="20.100000000000001" customHeight="1">
      <c r="B83" s="808" t="s">
        <v>105</v>
      </c>
      <c r="C83" s="809"/>
      <c r="D83" s="809"/>
      <c r="E83" s="810" t="s">
        <v>162</v>
      </c>
      <c r="F83" s="810"/>
      <c r="G83" s="810"/>
      <c r="H83" s="774"/>
      <c r="I83" s="774"/>
      <c r="J83" s="774"/>
      <c r="K83" s="774"/>
      <c r="L83" s="774"/>
      <c r="M83" s="750"/>
      <c r="N83" s="750"/>
      <c r="O83" s="750"/>
      <c r="P83" s="750"/>
      <c r="Q83" s="777"/>
      <c r="R83" s="777"/>
      <c r="S83" s="777"/>
      <c r="T83" s="750"/>
      <c r="U83" s="750"/>
      <c r="V83" s="750"/>
      <c r="W83" s="750"/>
      <c r="X83" s="750"/>
      <c r="Y83" s="811"/>
      <c r="Z83" s="811"/>
      <c r="AA83" s="811"/>
      <c r="AB83" s="812"/>
      <c r="AC83" s="812"/>
      <c r="AD83" s="812"/>
      <c r="AE83" s="750"/>
      <c r="AF83" s="750"/>
      <c r="AG83" s="750"/>
      <c r="AH83" s="750"/>
      <c r="AI83" s="750"/>
      <c r="AJ83" s="750"/>
      <c r="AK83" s="750"/>
      <c r="AL83" s="750"/>
      <c r="AM83" s="750"/>
      <c r="AN83" s="750"/>
      <c r="AO83" s="750"/>
      <c r="AP83" s="750"/>
      <c r="AQ83" s="750"/>
      <c r="AR83" s="750"/>
      <c r="AS83" s="750"/>
      <c r="AT83" s="750"/>
      <c r="AU83" s="813"/>
    </row>
    <row r="84" spans="2:48" ht="20.100000000000001" customHeight="1">
      <c r="B84" s="814" t="s">
        <v>105</v>
      </c>
      <c r="C84" s="815"/>
      <c r="D84" s="815"/>
      <c r="E84" s="816" t="s">
        <v>162</v>
      </c>
      <c r="F84" s="816"/>
      <c r="G84" s="816"/>
      <c r="H84" s="741"/>
      <c r="I84" s="741"/>
      <c r="J84" s="741"/>
      <c r="K84" s="741"/>
      <c r="L84" s="741"/>
      <c r="M84" s="741"/>
      <c r="N84" s="741"/>
      <c r="O84" s="741"/>
      <c r="P84" s="741"/>
      <c r="Q84" s="681"/>
      <c r="R84" s="681"/>
      <c r="S84" s="681"/>
      <c r="T84" s="741"/>
      <c r="U84" s="741"/>
      <c r="V84" s="741"/>
      <c r="W84" s="741"/>
      <c r="X84" s="741"/>
      <c r="Y84" s="817"/>
      <c r="Z84" s="817"/>
      <c r="AA84" s="817"/>
      <c r="AB84" s="818"/>
      <c r="AC84" s="818"/>
      <c r="AD84" s="818"/>
      <c r="AE84" s="741"/>
      <c r="AF84" s="741"/>
      <c r="AG84" s="741"/>
      <c r="AH84" s="741"/>
      <c r="AI84" s="741"/>
      <c r="AJ84" s="741"/>
      <c r="AK84" s="741"/>
      <c r="AL84" s="741"/>
      <c r="AM84" s="741"/>
      <c r="AN84" s="741"/>
      <c r="AO84" s="741"/>
      <c r="AP84" s="741"/>
      <c r="AQ84" s="741"/>
      <c r="AR84" s="741"/>
      <c r="AS84" s="741"/>
      <c r="AT84" s="741"/>
      <c r="AU84" s="819"/>
    </row>
    <row r="85" spans="2:48" ht="20.100000000000001" customHeight="1">
      <c r="B85" s="814" t="s">
        <v>105</v>
      </c>
      <c r="C85" s="815"/>
      <c r="D85" s="815"/>
      <c r="E85" s="816" t="s">
        <v>162</v>
      </c>
      <c r="F85" s="816"/>
      <c r="G85" s="816"/>
      <c r="H85" s="820"/>
      <c r="I85" s="820"/>
      <c r="J85" s="820"/>
      <c r="K85" s="820"/>
      <c r="L85" s="820"/>
      <c r="M85" s="741"/>
      <c r="N85" s="741"/>
      <c r="O85" s="741"/>
      <c r="P85" s="741"/>
      <c r="Q85" s="681"/>
      <c r="R85" s="681"/>
      <c r="S85" s="681"/>
      <c r="T85" s="741"/>
      <c r="U85" s="741"/>
      <c r="V85" s="741"/>
      <c r="W85" s="741"/>
      <c r="X85" s="741"/>
      <c r="Y85" s="817"/>
      <c r="Z85" s="817"/>
      <c r="AA85" s="817"/>
      <c r="AB85" s="818"/>
      <c r="AC85" s="818"/>
      <c r="AD85" s="818"/>
      <c r="AE85" s="741"/>
      <c r="AF85" s="741"/>
      <c r="AG85" s="741"/>
      <c r="AH85" s="741"/>
      <c r="AI85" s="741"/>
      <c r="AJ85" s="741"/>
      <c r="AK85" s="741"/>
      <c r="AL85" s="741"/>
      <c r="AM85" s="741"/>
      <c r="AN85" s="741"/>
      <c r="AO85" s="741"/>
      <c r="AP85" s="741"/>
      <c r="AQ85" s="741"/>
      <c r="AR85" s="741"/>
      <c r="AS85" s="741"/>
      <c r="AT85" s="741"/>
      <c r="AU85" s="819"/>
    </row>
    <row r="86" spans="2:48" ht="20.100000000000001" customHeight="1">
      <c r="B86" s="814" t="s">
        <v>105</v>
      </c>
      <c r="C86" s="815"/>
      <c r="D86" s="815"/>
      <c r="E86" s="816" t="s">
        <v>162</v>
      </c>
      <c r="F86" s="816"/>
      <c r="G86" s="816"/>
      <c r="H86" s="741"/>
      <c r="I86" s="741"/>
      <c r="J86" s="741"/>
      <c r="K86" s="741"/>
      <c r="L86" s="741"/>
      <c r="M86" s="741"/>
      <c r="N86" s="741"/>
      <c r="O86" s="741"/>
      <c r="P86" s="741"/>
      <c r="Q86" s="681"/>
      <c r="R86" s="681"/>
      <c r="S86" s="681"/>
      <c r="T86" s="741"/>
      <c r="U86" s="741"/>
      <c r="V86" s="741"/>
      <c r="W86" s="741"/>
      <c r="X86" s="741"/>
      <c r="Y86" s="817"/>
      <c r="Z86" s="817"/>
      <c r="AA86" s="817"/>
      <c r="AB86" s="818"/>
      <c r="AC86" s="818"/>
      <c r="AD86" s="818"/>
      <c r="AE86" s="741"/>
      <c r="AF86" s="741"/>
      <c r="AG86" s="741"/>
      <c r="AH86" s="741"/>
      <c r="AI86" s="741"/>
      <c r="AJ86" s="741"/>
      <c r="AK86" s="741"/>
      <c r="AL86" s="741"/>
      <c r="AM86" s="741"/>
      <c r="AN86" s="741"/>
      <c r="AO86" s="741"/>
      <c r="AP86" s="741"/>
      <c r="AQ86" s="741"/>
      <c r="AR86" s="741"/>
      <c r="AS86" s="741"/>
      <c r="AT86" s="741"/>
      <c r="AU86" s="819"/>
    </row>
    <row r="87" spans="2:48" ht="20.100000000000001" customHeight="1">
      <c r="B87" s="814" t="s">
        <v>105</v>
      </c>
      <c r="C87" s="815"/>
      <c r="D87" s="815"/>
      <c r="E87" s="816" t="s">
        <v>162</v>
      </c>
      <c r="F87" s="816"/>
      <c r="G87" s="816"/>
      <c r="H87" s="741"/>
      <c r="I87" s="741"/>
      <c r="J87" s="741"/>
      <c r="K87" s="741"/>
      <c r="L87" s="741"/>
      <c r="M87" s="741"/>
      <c r="N87" s="741"/>
      <c r="O87" s="741"/>
      <c r="P87" s="741"/>
      <c r="Q87" s="681"/>
      <c r="R87" s="681"/>
      <c r="S87" s="681"/>
      <c r="T87" s="741"/>
      <c r="U87" s="741"/>
      <c r="V87" s="741"/>
      <c r="W87" s="741"/>
      <c r="X87" s="741"/>
      <c r="Y87" s="817"/>
      <c r="Z87" s="817"/>
      <c r="AA87" s="817"/>
      <c r="AB87" s="818"/>
      <c r="AC87" s="818"/>
      <c r="AD87" s="818"/>
      <c r="AE87" s="741"/>
      <c r="AF87" s="741"/>
      <c r="AG87" s="741"/>
      <c r="AH87" s="741"/>
      <c r="AI87" s="741"/>
      <c r="AJ87" s="741"/>
      <c r="AK87" s="741"/>
      <c r="AL87" s="741"/>
      <c r="AM87" s="741"/>
      <c r="AN87" s="741"/>
      <c r="AO87" s="741"/>
      <c r="AP87" s="741"/>
      <c r="AQ87" s="741"/>
      <c r="AR87" s="741"/>
      <c r="AS87" s="741"/>
      <c r="AT87" s="741"/>
      <c r="AU87" s="819"/>
    </row>
    <row r="88" spans="2:48" ht="20.100000000000001" customHeight="1">
      <c r="B88" s="814" t="s">
        <v>105</v>
      </c>
      <c r="C88" s="815"/>
      <c r="D88" s="815"/>
      <c r="E88" s="816" t="s">
        <v>162</v>
      </c>
      <c r="F88" s="816"/>
      <c r="G88" s="816"/>
      <c r="H88" s="741"/>
      <c r="I88" s="741"/>
      <c r="J88" s="741"/>
      <c r="K88" s="741"/>
      <c r="L88" s="741"/>
      <c r="M88" s="741"/>
      <c r="N88" s="741"/>
      <c r="O88" s="741"/>
      <c r="P88" s="741"/>
      <c r="Q88" s="681"/>
      <c r="R88" s="681"/>
      <c r="S88" s="681"/>
      <c r="T88" s="741"/>
      <c r="U88" s="741"/>
      <c r="V88" s="741"/>
      <c r="W88" s="741"/>
      <c r="X88" s="741"/>
      <c r="Y88" s="817"/>
      <c r="Z88" s="817"/>
      <c r="AA88" s="817"/>
      <c r="AB88" s="818"/>
      <c r="AC88" s="818"/>
      <c r="AD88" s="818"/>
      <c r="AE88" s="741"/>
      <c r="AF88" s="741"/>
      <c r="AG88" s="741"/>
      <c r="AH88" s="741"/>
      <c r="AI88" s="741"/>
      <c r="AJ88" s="741"/>
      <c r="AK88" s="741"/>
      <c r="AL88" s="741"/>
      <c r="AM88" s="741"/>
      <c r="AN88" s="741"/>
      <c r="AO88" s="741"/>
      <c r="AP88" s="741"/>
      <c r="AQ88" s="741"/>
      <c r="AR88" s="741"/>
      <c r="AS88" s="741"/>
      <c r="AT88" s="741"/>
      <c r="AU88" s="819"/>
    </row>
    <row r="89" spans="2:48" ht="20.100000000000001" customHeight="1">
      <c r="B89" s="814" t="s">
        <v>105</v>
      </c>
      <c r="C89" s="815"/>
      <c r="D89" s="815"/>
      <c r="E89" s="816" t="s">
        <v>162</v>
      </c>
      <c r="F89" s="816"/>
      <c r="G89" s="816"/>
      <c r="H89" s="741"/>
      <c r="I89" s="741"/>
      <c r="J89" s="741"/>
      <c r="K89" s="741"/>
      <c r="L89" s="741"/>
      <c r="M89" s="741"/>
      <c r="N89" s="741"/>
      <c r="O89" s="741"/>
      <c r="P89" s="741"/>
      <c r="Q89" s="681"/>
      <c r="R89" s="681"/>
      <c r="S89" s="681"/>
      <c r="T89" s="741"/>
      <c r="U89" s="741"/>
      <c r="V89" s="741"/>
      <c r="W89" s="741"/>
      <c r="X89" s="741"/>
      <c r="Y89" s="817"/>
      <c r="Z89" s="817"/>
      <c r="AA89" s="817"/>
      <c r="AB89" s="818"/>
      <c r="AC89" s="818"/>
      <c r="AD89" s="818"/>
      <c r="AE89" s="741"/>
      <c r="AF89" s="741"/>
      <c r="AG89" s="741"/>
      <c r="AH89" s="741"/>
      <c r="AI89" s="741"/>
      <c r="AJ89" s="741"/>
      <c r="AK89" s="741"/>
      <c r="AL89" s="741"/>
      <c r="AM89" s="741"/>
      <c r="AN89" s="741"/>
      <c r="AO89" s="741"/>
      <c r="AP89" s="741"/>
      <c r="AQ89" s="741"/>
      <c r="AR89" s="741"/>
      <c r="AS89" s="741"/>
      <c r="AT89" s="741"/>
      <c r="AU89" s="819"/>
    </row>
    <row r="90" spans="2:48" ht="20.100000000000001" customHeight="1" thickBot="1">
      <c r="B90" s="814" t="s">
        <v>105</v>
      </c>
      <c r="C90" s="815"/>
      <c r="D90" s="815"/>
      <c r="E90" s="816" t="s">
        <v>162</v>
      </c>
      <c r="F90" s="816"/>
      <c r="G90" s="816"/>
      <c r="H90" s="822"/>
      <c r="I90" s="822"/>
      <c r="J90" s="822"/>
      <c r="K90" s="822"/>
      <c r="L90" s="822"/>
      <c r="M90" s="822"/>
      <c r="N90" s="822"/>
      <c r="O90" s="822"/>
      <c r="P90" s="822"/>
      <c r="Q90" s="824"/>
      <c r="R90" s="824"/>
      <c r="S90" s="824"/>
      <c r="T90" s="822"/>
      <c r="U90" s="822"/>
      <c r="V90" s="822"/>
      <c r="W90" s="822"/>
      <c r="X90" s="822"/>
      <c r="Y90" s="825"/>
      <c r="Z90" s="825"/>
      <c r="AA90" s="825"/>
      <c r="AB90" s="821"/>
      <c r="AC90" s="821"/>
      <c r="AD90" s="821"/>
      <c r="AE90" s="822"/>
      <c r="AF90" s="822"/>
      <c r="AG90" s="822"/>
      <c r="AH90" s="822"/>
      <c r="AI90" s="822"/>
      <c r="AJ90" s="822"/>
      <c r="AK90" s="822"/>
      <c r="AL90" s="822"/>
      <c r="AM90" s="822"/>
      <c r="AN90" s="822"/>
      <c r="AO90" s="822"/>
      <c r="AP90" s="822"/>
      <c r="AQ90" s="822"/>
      <c r="AR90" s="822"/>
      <c r="AS90" s="822"/>
      <c r="AT90" s="822"/>
      <c r="AU90" s="823"/>
    </row>
    <row r="91" spans="2:48" ht="20.100000000000001" customHeight="1">
      <c r="B91" s="210"/>
      <c r="C91" s="210"/>
      <c r="D91" s="210"/>
      <c r="E91" s="210"/>
      <c r="F91" s="210"/>
      <c r="G91" s="210"/>
      <c r="H91" s="210"/>
      <c r="I91" s="210"/>
      <c r="J91" s="210"/>
      <c r="K91" s="210"/>
      <c r="L91" s="210"/>
      <c r="M91" s="210"/>
      <c r="N91" s="210"/>
      <c r="O91" s="210"/>
      <c r="P91" s="210"/>
      <c r="Q91" s="210"/>
      <c r="R91" s="210"/>
      <c r="S91" s="210"/>
      <c r="T91" s="210"/>
      <c r="U91" s="210"/>
      <c r="V91" s="210"/>
      <c r="W91" s="210"/>
      <c r="X91" s="210"/>
      <c r="Y91" s="210"/>
      <c r="Z91" s="210"/>
      <c r="AA91" s="210"/>
      <c r="AB91" s="210"/>
      <c r="AC91" s="210"/>
      <c r="AD91" s="210"/>
      <c r="AE91" s="210"/>
      <c r="AF91" s="210"/>
      <c r="AG91" s="210"/>
      <c r="AH91" s="210"/>
      <c r="AI91" s="210"/>
      <c r="AJ91" s="210"/>
      <c r="AK91" s="210"/>
      <c r="AL91" s="210"/>
      <c r="AM91" s="210"/>
      <c r="AN91" s="210"/>
      <c r="AO91" s="210"/>
      <c r="AP91" s="210"/>
      <c r="AQ91" s="210"/>
      <c r="AR91" s="210"/>
      <c r="AS91" s="210"/>
      <c r="AT91" s="210"/>
      <c r="AU91" s="210"/>
    </row>
    <row r="92" spans="2:48" ht="20.100000000000001" customHeight="1"/>
    <row r="93" spans="2:48" ht="3" customHeight="1">
      <c r="AV93" s="210"/>
    </row>
    <row r="94" spans="2:48" ht="20.25" customHeight="1"/>
  </sheetData>
  <mergeCells count="833">
    <mergeCell ref="AB90:AD90"/>
    <mergeCell ref="AE90:AI90"/>
    <mergeCell ref="AJ90:AM90"/>
    <mergeCell ref="AN90:AP90"/>
    <mergeCell ref="AQ90:AU90"/>
    <mergeCell ref="AJ89:AM89"/>
    <mergeCell ref="AN89:AP89"/>
    <mergeCell ref="AQ89:AU89"/>
    <mergeCell ref="B90:D90"/>
    <mergeCell ref="E90:G90"/>
    <mergeCell ref="H90:L90"/>
    <mergeCell ref="M90:P90"/>
    <mergeCell ref="Q90:S90"/>
    <mergeCell ref="T90:X90"/>
    <mergeCell ref="Y90:AA90"/>
    <mergeCell ref="B88:D88"/>
    <mergeCell ref="E88:G88"/>
    <mergeCell ref="H88:L88"/>
    <mergeCell ref="M88:P88"/>
    <mergeCell ref="Q88:S88"/>
    <mergeCell ref="AQ88:AU88"/>
    <mergeCell ref="B89:D89"/>
    <mergeCell ref="E89:G89"/>
    <mergeCell ref="H89:L89"/>
    <mergeCell ref="M89:P89"/>
    <mergeCell ref="Q89:S89"/>
    <mergeCell ref="T89:X89"/>
    <mergeCell ref="Y89:AA89"/>
    <mergeCell ref="AB89:AD89"/>
    <mergeCell ref="AE89:AI89"/>
    <mergeCell ref="T88:X88"/>
    <mergeCell ref="Y88:AA88"/>
    <mergeCell ref="AB88:AD88"/>
    <mergeCell ref="AE88:AI88"/>
    <mergeCell ref="AJ88:AM88"/>
    <mergeCell ref="AN88:AP88"/>
    <mergeCell ref="AJ86:AM86"/>
    <mergeCell ref="AN86:AP86"/>
    <mergeCell ref="AQ86:AU86"/>
    <mergeCell ref="B87:D87"/>
    <mergeCell ref="E87:G87"/>
    <mergeCell ref="H87:L87"/>
    <mergeCell ref="M87:P87"/>
    <mergeCell ref="Q87:S87"/>
    <mergeCell ref="T87:X87"/>
    <mergeCell ref="Y87:AA87"/>
    <mergeCell ref="AB87:AD87"/>
    <mergeCell ref="AE87:AI87"/>
    <mergeCell ref="AJ87:AM87"/>
    <mergeCell ref="AN87:AP87"/>
    <mergeCell ref="AQ87:AU87"/>
    <mergeCell ref="B86:D86"/>
    <mergeCell ref="E86:G86"/>
    <mergeCell ref="H86:L86"/>
    <mergeCell ref="M86:P86"/>
    <mergeCell ref="Q86:S86"/>
    <mergeCell ref="T86:X86"/>
    <mergeCell ref="Y86:AA86"/>
    <mergeCell ref="AB86:AD86"/>
    <mergeCell ref="AE86:AI86"/>
    <mergeCell ref="AJ84:AM84"/>
    <mergeCell ref="AN84:AP84"/>
    <mergeCell ref="AQ84:AU84"/>
    <mergeCell ref="B85:D85"/>
    <mergeCell ref="E85:G85"/>
    <mergeCell ref="H85:L85"/>
    <mergeCell ref="M85:P85"/>
    <mergeCell ref="Q85:S85"/>
    <mergeCell ref="AQ85:AU85"/>
    <mergeCell ref="T85:X85"/>
    <mergeCell ref="Y85:AA85"/>
    <mergeCell ref="AB85:AD85"/>
    <mergeCell ref="AE85:AI85"/>
    <mergeCell ref="AJ85:AM85"/>
    <mergeCell ref="AN85:AP85"/>
    <mergeCell ref="B84:D84"/>
    <mergeCell ref="E84:G84"/>
    <mergeCell ref="H84:L84"/>
    <mergeCell ref="M84:P84"/>
    <mergeCell ref="Q84:S84"/>
    <mergeCell ref="T84:X84"/>
    <mergeCell ref="Y84:AA84"/>
    <mergeCell ref="AB84:AD84"/>
    <mergeCell ref="AE84:AI84"/>
    <mergeCell ref="B82:AU82"/>
    <mergeCell ref="B83:D83"/>
    <mergeCell ref="E83:G83"/>
    <mergeCell ref="H83:L83"/>
    <mergeCell ref="M83:P83"/>
    <mergeCell ref="Q83:S83"/>
    <mergeCell ref="T83:X83"/>
    <mergeCell ref="Y83:AA83"/>
    <mergeCell ref="AB83:AD83"/>
    <mergeCell ref="AE83:AI83"/>
    <mergeCell ref="AJ83:AM83"/>
    <mergeCell ref="AN83:AP83"/>
    <mergeCell ref="AQ83:AU83"/>
    <mergeCell ref="Y81:AA81"/>
    <mergeCell ref="AB81:AD81"/>
    <mergeCell ref="AE81:AI81"/>
    <mergeCell ref="AJ81:AM81"/>
    <mergeCell ref="AN81:AP81"/>
    <mergeCell ref="AQ81:AU81"/>
    <mergeCell ref="B81:D81"/>
    <mergeCell ref="E81:G81"/>
    <mergeCell ref="H81:L81"/>
    <mergeCell ref="M81:P81"/>
    <mergeCell ref="Q81:S81"/>
    <mergeCell ref="T81:X81"/>
    <mergeCell ref="Y80:AA80"/>
    <mergeCell ref="AB80:AD80"/>
    <mergeCell ref="AE80:AI80"/>
    <mergeCell ref="AJ80:AM80"/>
    <mergeCell ref="AN80:AP80"/>
    <mergeCell ref="AQ80:AU80"/>
    <mergeCell ref="B80:D80"/>
    <mergeCell ref="E80:G80"/>
    <mergeCell ref="H80:L80"/>
    <mergeCell ref="M80:P80"/>
    <mergeCell ref="Q80:S80"/>
    <mergeCell ref="T80:X80"/>
    <mergeCell ref="Y79:AA79"/>
    <mergeCell ref="AB79:AD79"/>
    <mergeCell ref="AE79:AI79"/>
    <mergeCell ref="AJ79:AM79"/>
    <mergeCell ref="AN79:AP79"/>
    <mergeCell ref="AQ79:AU79"/>
    <mergeCell ref="B79:D79"/>
    <mergeCell ref="E79:G79"/>
    <mergeCell ref="H79:L79"/>
    <mergeCell ref="M79:P79"/>
    <mergeCell ref="Q79:S79"/>
    <mergeCell ref="T79:X79"/>
    <mergeCell ref="Y78:AA78"/>
    <mergeCell ref="AB78:AD78"/>
    <mergeCell ref="AE78:AI78"/>
    <mergeCell ref="AJ78:AM78"/>
    <mergeCell ref="AN78:AP78"/>
    <mergeCell ref="AQ78:AU78"/>
    <mergeCell ref="B78:D78"/>
    <mergeCell ref="E78:G78"/>
    <mergeCell ref="H78:L78"/>
    <mergeCell ref="M78:P78"/>
    <mergeCell ref="Q78:S78"/>
    <mergeCell ref="T78:X78"/>
    <mergeCell ref="Y77:AA77"/>
    <mergeCell ref="AB77:AD77"/>
    <mergeCell ref="AE77:AI77"/>
    <mergeCell ref="AJ77:AM77"/>
    <mergeCell ref="AN77:AP77"/>
    <mergeCell ref="AQ77:AU77"/>
    <mergeCell ref="B77:D77"/>
    <mergeCell ref="E77:G77"/>
    <mergeCell ref="H77:L77"/>
    <mergeCell ref="M77:P77"/>
    <mergeCell ref="Q77:S77"/>
    <mergeCell ref="T77:X77"/>
    <mergeCell ref="Y76:AA76"/>
    <mergeCell ref="AB76:AD76"/>
    <mergeCell ref="AE76:AI76"/>
    <mergeCell ref="AJ76:AM76"/>
    <mergeCell ref="AN76:AP76"/>
    <mergeCell ref="AQ76:AU76"/>
    <mergeCell ref="B76:D76"/>
    <mergeCell ref="E76:G76"/>
    <mergeCell ref="H76:L76"/>
    <mergeCell ref="M76:P76"/>
    <mergeCell ref="Q76:S76"/>
    <mergeCell ref="T76:X76"/>
    <mergeCell ref="Y75:AA75"/>
    <mergeCell ref="AB75:AD75"/>
    <mergeCell ref="AE75:AI75"/>
    <mergeCell ref="AJ75:AM75"/>
    <mergeCell ref="AN75:AP75"/>
    <mergeCell ref="AQ75:AU75"/>
    <mergeCell ref="B75:D75"/>
    <mergeCell ref="E75:G75"/>
    <mergeCell ref="H75:L75"/>
    <mergeCell ref="M75:P75"/>
    <mergeCell ref="Q75:S75"/>
    <mergeCell ref="T75:X75"/>
    <mergeCell ref="Y74:AA74"/>
    <mergeCell ref="AB74:AD74"/>
    <mergeCell ref="AE74:AI74"/>
    <mergeCell ref="AJ74:AM74"/>
    <mergeCell ref="AN74:AP74"/>
    <mergeCell ref="AQ74:AU74"/>
    <mergeCell ref="B74:D74"/>
    <mergeCell ref="E74:G74"/>
    <mergeCell ref="H74:L74"/>
    <mergeCell ref="M74:P74"/>
    <mergeCell ref="Q74:S74"/>
    <mergeCell ref="T74:X74"/>
    <mergeCell ref="Y73:AA73"/>
    <mergeCell ref="AB73:AD73"/>
    <mergeCell ref="AE73:AI73"/>
    <mergeCell ref="AJ73:AM73"/>
    <mergeCell ref="AN73:AP73"/>
    <mergeCell ref="AQ73:AU73"/>
    <mergeCell ref="B73:D73"/>
    <mergeCell ref="E73:G73"/>
    <mergeCell ref="H73:L73"/>
    <mergeCell ref="M73:P73"/>
    <mergeCell ref="Q73:S73"/>
    <mergeCell ref="T73:X73"/>
    <mergeCell ref="Y72:AA72"/>
    <mergeCell ref="AB72:AD72"/>
    <mergeCell ref="AE72:AI72"/>
    <mergeCell ref="AJ72:AM72"/>
    <mergeCell ref="AN72:AP72"/>
    <mergeCell ref="AQ72:AU72"/>
    <mergeCell ref="B72:D72"/>
    <mergeCell ref="E72:G72"/>
    <mergeCell ref="H72:L72"/>
    <mergeCell ref="M72:P72"/>
    <mergeCell ref="Q72:S72"/>
    <mergeCell ref="T72:X72"/>
    <mergeCell ref="Y71:AA71"/>
    <mergeCell ref="AB71:AD71"/>
    <mergeCell ref="AE71:AI71"/>
    <mergeCell ref="AJ71:AM71"/>
    <mergeCell ref="AN71:AP71"/>
    <mergeCell ref="AQ71:AU71"/>
    <mergeCell ref="B71:D71"/>
    <mergeCell ref="E71:G71"/>
    <mergeCell ref="H71:L71"/>
    <mergeCell ref="M71:P71"/>
    <mergeCell ref="Q71:S71"/>
    <mergeCell ref="T71:X71"/>
    <mergeCell ref="Y70:AA70"/>
    <mergeCell ref="AB70:AD70"/>
    <mergeCell ref="AE70:AI70"/>
    <mergeCell ref="AJ70:AM70"/>
    <mergeCell ref="AN70:AP70"/>
    <mergeCell ref="AQ70:AU70"/>
    <mergeCell ref="B70:D70"/>
    <mergeCell ref="E70:G70"/>
    <mergeCell ref="H70:L70"/>
    <mergeCell ref="M70:P70"/>
    <mergeCell ref="Q70:S70"/>
    <mergeCell ref="T70:X70"/>
    <mergeCell ref="AN67:AP67"/>
    <mergeCell ref="AQ67:AU67"/>
    <mergeCell ref="Y69:AA69"/>
    <mergeCell ref="AB69:AD69"/>
    <mergeCell ref="AE69:AI69"/>
    <mergeCell ref="AJ69:AM69"/>
    <mergeCell ref="AN69:AP69"/>
    <mergeCell ref="AQ69:AU69"/>
    <mergeCell ref="B69:D69"/>
    <mergeCell ref="E69:G69"/>
    <mergeCell ref="H69:L69"/>
    <mergeCell ref="M69:P69"/>
    <mergeCell ref="Q69:S69"/>
    <mergeCell ref="T69:X69"/>
    <mergeCell ref="B68:D68"/>
    <mergeCell ref="E68:G68"/>
    <mergeCell ref="H68:L68"/>
    <mergeCell ref="M68:P68"/>
    <mergeCell ref="Q68:S68"/>
    <mergeCell ref="T68:X68"/>
    <mergeCell ref="B66:X66"/>
    <mergeCell ref="Y66:AU66"/>
    <mergeCell ref="B67:D67"/>
    <mergeCell ref="E67:G67"/>
    <mergeCell ref="H67:L67"/>
    <mergeCell ref="M67:P67"/>
    <mergeCell ref="Q67:S67"/>
    <mergeCell ref="T67:X67"/>
    <mergeCell ref="Y67:AA67"/>
    <mergeCell ref="AB67:AD67"/>
    <mergeCell ref="Y68:AA68"/>
    <mergeCell ref="AB68:AD68"/>
    <mergeCell ref="AE68:AI68"/>
    <mergeCell ref="AJ68:AM68"/>
    <mergeCell ref="AN68:AP68"/>
    <mergeCell ref="AQ68:AU68"/>
    <mergeCell ref="AE67:AI67"/>
    <mergeCell ref="AJ67:AM67"/>
    <mergeCell ref="R65:T65"/>
    <mergeCell ref="U65:X65"/>
    <mergeCell ref="Y65:AA65"/>
    <mergeCell ref="AB65:AD65"/>
    <mergeCell ref="AE65:AH65"/>
    <mergeCell ref="AI65:AU65"/>
    <mergeCell ref="U64:X64"/>
    <mergeCell ref="Y64:AA64"/>
    <mergeCell ref="AB64:AD64"/>
    <mergeCell ref="AE64:AH64"/>
    <mergeCell ref="AI64:AU64"/>
    <mergeCell ref="R64:T64"/>
    <mergeCell ref="B65:D65"/>
    <mergeCell ref="E65:G65"/>
    <mergeCell ref="H65:J65"/>
    <mergeCell ref="K65:N65"/>
    <mergeCell ref="O65:Q65"/>
    <mergeCell ref="B64:D64"/>
    <mergeCell ref="E64:G64"/>
    <mergeCell ref="H64:J64"/>
    <mergeCell ref="K64:N64"/>
    <mergeCell ref="O64:Q64"/>
    <mergeCell ref="R63:T63"/>
    <mergeCell ref="U63:X63"/>
    <mergeCell ref="Y63:AA63"/>
    <mergeCell ref="AB63:AD63"/>
    <mergeCell ref="AE63:AH63"/>
    <mergeCell ref="AI63:AU63"/>
    <mergeCell ref="U62:X62"/>
    <mergeCell ref="Y62:AA62"/>
    <mergeCell ref="AB62:AD62"/>
    <mergeCell ref="AE62:AH62"/>
    <mergeCell ref="AI62:AU62"/>
    <mergeCell ref="R62:T62"/>
    <mergeCell ref="B63:D63"/>
    <mergeCell ref="E63:G63"/>
    <mergeCell ref="H63:J63"/>
    <mergeCell ref="K63:N63"/>
    <mergeCell ref="O63:Q63"/>
    <mergeCell ref="B62:D62"/>
    <mergeCell ref="E62:G62"/>
    <mergeCell ref="H62:J62"/>
    <mergeCell ref="K62:N62"/>
    <mergeCell ref="O62:Q62"/>
    <mergeCell ref="R61:T61"/>
    <mergeCell ref="U61:X61"/>
    <mergeCell ref="Y61:AA61"/>
    <mergeCell ref="AB61:AD61"/>
    <mergeCell ref="AE61:AH61"/>
    <mergeCell ref="AI61:AU61"/>
    <mergeCell ref="U60:X60"/>
    <mergeCell ref="Y60:AA60"/>
    <mergeCell ref="AB60:AD60"/>
    <mergeCell ref="AE60:AH60"/>
    <mergeCell ref="AI60:AU60"/>
    <mergeCell ref="R60:T60"/>
    <mergeCell ref="B61:D61"/>
    <mergeCell ref="E61:G61"/>
    <mergeCell ref="H61:J61"/>
    <mergeCell ref="K61:N61"/>
    <mergeCell ref="O61:Q61"/>
    <mergeCell ref="B60:D60"/>
    <mergeCell ref="E60:G60"/>
    <mergeCell ref="H60:J60"/>
    <mergeCell ref="K60:N60"/>
    <mergeCell ref="O60:Q60"/>
    <mergeCell ref="R59:T59"/>
    <mergeCell ref="U59:X59"/>
    <mergeCell ref="Y59:AA59"/>
    <mergeCell ref="AB59:AD59"/>
    <mergeCell ref="AE59:AH59"/>
    <mergeCell ref="AI59:AU59"/>
    <mergeCell ref="U58:X58"/>
    <mergeCell ref="Y58:AA58"/>
    <mergeCell ref="AB58:AD58"/>
    <mergeCell ref="AE58:AH58"/>
    <mergeCell ref="AI58:AU58"/>
    <mergeCell ref="R58:T58"/>
    <mergeCell ref="B59:D59"/>
    <mergeCell ref="E59:G59"/>
    <mergeCell ref="H59:J59"/>
    <mergeCell ref="K59:N59"/>
    <mergeCell ref="O59:Q59"/>
    <mergeCell ref="B58:D58"/>
    <mergeCell ref="E58:G58"/>
    <mergeCell ref="H58:J58"/>
    <mergeCell ref="K58:N58"/>
    <mergeCell ref="O58:Q58"/>
    <mergeCell ref="R57:T57"/>
    <mergeCell ref="U57:X57"/>
    <mergeCell ref="Y57:AA57"/>
    <mergeCell ref="AB57:AD57"/>
    <mergeCell ref="AE57:AH57"/>
    <mergeCell ref="AI57:AU57"/>
    <mergeCell ref="U56:X56"/>
    <mergeCell ref="Y56:AA56"/>
    <mergeCell ref="AB56:AD56"/>
    <mergeCell ref="AE56:AH56"/>
    <mergeCell ref="AI56:AU56"/>
    <mergeCell ref="R56:T56"/>
    <mergeCell ref="B57:D57"/>
    <mergeCell ref="E57:G57"/>
    <mergeCell ref="H57:J57"/>
    <mergeCell ref="K57:N57"/>
    <mergeCell ref="O57:Q57"/>
    <mergeCell ref="B56:D56"/>
    <mergeCell ref="E56:G56"/>
    <mergeCell ref="H56:J56"/>
    <mergeCell ref="K56:N56"/>
    <mergeCell ref="O56:Q56"/>
    <mergeCell ref="R55:T55"/>
    <mergeCell ref="U55:X55"/>
    <mergeCell ref="Y55:AA55"/>
    <mergeCell ref="AB55:AD55"/>
    <mergeCell ref="AE55:AH55"/>
    <mergeCell ref="AI55:AU55"/>
    <mergeCell ref="U54:X54"/>
    <mergeCell ref="Y54:AA54"/>
    <mergeCell ref="AB54:AD54"/>
    <mergeCell ref="AE54:AH54"/>
    <mergeCell ref="AI54:AU54"/>
    <mergeCell ref="R54:T54"/>
    <mergeCell ref="B55:D55"/>
    <mergeCell ref="E55:G55"/>
    <mergeCell ref="H55:J55"/>
    <mergeCell ref="K55:N55"/>
    <mergeCell ref="O55:Q55"/>
    <mergeCell ref="B54:D54"/>
    <mergeCell ref="E54:G54"/>
    <mergeCell ref="H54:J54"/>
    <mergeCell ref="K54:N54"/>
    <mergeCell ref="O54:Q54"/>
    <mergeCell ref="R53:T53"/>
    <mergeCell ref="U53:X53"/>
    <mergeCell ref="Y53:AA53"/>
    <mergeCell ref="AB53:AD53"/>
    <mergeCell ref="AE53:AH53"/>
    <mergeCell ref="AI53:AU53"/>
    <mergeCell ref="U52:X52"/>
    <mergeCell ref="Y52:AA52"/>
    <mergeCell ref="AB52:AD52"/>
    <mergeCell ref="AE52:AH52"/>
    <mergeCell ref="AI52:AU52"/>
    <mergeCell ref="R52:T52"/>
    <mergeCell ref="B53:D53"/>
    <mergeCell ref="E53:G53"/>
    <mergeCell ref="H53:J53"/>
    <mergeCell ref="K53:N53"/>
    <mergeCell ref="O53:Q53"/>
    <mergeCell ref="B52:D52"/>
    <mergeCell ref="E52:G52"/>
    <mergeCell ref="H52:J52"/>
    <mergeCell ref="K52:N52"/>
    <mergeCell ref="O52:Q52"/>
    <mergeCell ref="R51:T51"/>
    <mergeCell ref="U51:X51"/>
    <mergeCell ref="Y51:AA51"/>
    <mergeCell ref="AB51:AD51"/>
    <mergeCell ref="AE51:AH51"/>
    <mergeCell ref="AI51:AU51"/>
    <mergeCell ref="U50:X50"/>
    <mergeCell ref="Y50:AA50"/>
    <mergeCell ref="AB50:AD50"/>
    <mergeCell ref="AE50:AH50"/>
    <mergeCell ref="AI50:AU50"/>
    <mergeCell ref="R50:T50"/>
    <mergeCell ref="B51:D51"/>
    <mergeCell ref="E51:G51"/>
    <mergeCell ref="H51:J51"/>
    <mergeCell ref="K51:N51"/>
    <mergeCell ref="O51:Q51"/>
    <mergeCell ref="B50:D50"/>
    <mergeCell ref="E50:G50"/>
    <mergeCell ref="H50:J50"/>
    <mergeCell ref="K50:N50"/>
    <mergeCell ref="O50:Q50"/>
    <mergeCell ref="B48:D49"/>
    <mergeCell ref="E48:N48"/>
    <mergeCell ref="O48:X48"/>
    <mergeCell ref="Y48:AH48"/>
    <mergeCell ref="AI48:AN48"/>
    <mergeCell ref="AO48:AS48"/>
    <mergeCell ref="AI49:AU49"/>
    <mergeCell ref="AY42:AZ42"/>
    <mergeCell ref="BA42:BB42"/>
    <mergeCell ref="AY43:AZ43"/>
    <mergeCell ref="BA43:BB43"/>
    <mergeCell ref="B47:AH47"/>
    <mergeCell ref="AI47:AU47"/>
    <mergeCell ref="AT48:AU48"/>
    <mergeCell ref="E49:G49"/>
    <mergeCell ref="H49:J49"/>
    <mergeCell ref="K49:N49"/>
    <mergeCell ref="O49:Q49"/>
    <mergeCell ref="R49:T49"/>
    <mergeCell ref="U49:X49"/>
    <mergeCell ref="Y49:AA49"/>
    <mergeCell ref="AB49:AD49"/>
    <mergeCell ref="AE49:AH49"/>
    <mergeCell ref="AB39:AD39"/>
    <mergeCell ref="AE39:AL39"/>
    <mergeCell ref="AM39:AQ39"/>
    <mergeCell ref="AR39:AU39"/>
    <mergeCell ref="B40:AU40"/>
    <mergeCell ref="AY41:BB41"/>
    <mergeCell ref="AR38:AU38"/>
    <mergeCell ref="B39:D39"/>
    <mergeCell ref="F39:G39"/>
    <mergeCell ref="H39:I39"/>
    <mergeCell ref="J39:K39"/>
    <mergeCell ref="L39:M39"/>
    <mergeCell ref="N39:Q39"/>
    <mergeCell ref="R39:U39"/>
    <mergeCell ref="V39:W39"/>
    <mergeCell ref="X39:AA39"/>
    <mergeCell ref="R38:U38"/>
    <mergeCell ref="V38:W38"/>
    <mergeCell ref="X38:AA38"/>
    <mergeCell ref="AB38:AD38"/>
    <mergeCell ref="AE38:AL38"/>
    <mergeCell ref="AM38:AQ38"/>
    <mergeCell ref="AB37:AD37"/>
    <mergeCell ref="AE37:AL37"/>
    <mergeCell ref="AM37:AQ37"/>
    <mergeCell ref="AR37:AU37"/>
    <mergeCell ref="B38:D38"/>
    <mergeCell ref="F38:G38"/>
    <mergeCell ref="H38:I38"/>
    <mergeCell ref="J38:K38"/>
    <mergeCell ref="L38:M38"/>
    <mergeCell ref="N38:Q38"/>
    <mergeCell ref="B37:D37"/>
    <mergeCell ref="F37:G37"/>
    <mergeCell ref="H37:I37"/>
    <mergeCell ref="J37:K37"/>
    <mergeCell ref="L37:M37"/>
    <mergeCell ref="N37:Q37"/>
    <mergeCell ref="R37:U37"/>
    <mergeCell ref="V37:W37"/>
    <mergeCell ref="X37:AA37"/>
    <mergeCell ref="AB35:AD35"/>
    <mergeCell ref="AE35:AL35"/>
    <mergeCell ref="AM35:AQ35"/>
    <mergeCell ref="AR35:AU35"/>
    <mergeCell ref="B36:D36"/>
    <mergeCell ref="F36:G36"/>
    <mergeCell ref="H36:I36"/>
    <mergeCell ref="J36:K36"/>
    <mergeCell ref="L36:M36"/>
    <mergeCell ref="N36:Q36"/>
    <mergeCell ref="AR36:AU36"/>
    <mergeCell ref="R36:U36"/>
    <mergeCell ref="V36:W36"/>
    <mergeCell ref="X36:AA36"/>
    <mergeCell ref="AB36:AD36"/>
    <mergeCell ref="AE36:AL36"/>
    <mergeCell ref="AM36:AQ36"/>
    <mergeCell ref="B35:D35"/>
    <mergeCell ref="F35:G35"/>
    <mergeCell ref="H35:I35"/>
    <mergeCell ref="J35:K35"/>
    <mergeCell ref="L35:M35"/>
    <mergeCell ref="N35:Q35"/>
    <mergeCell ref="R35:U35"/>
    <mergeCell ref="V35:W35"/>
    <mergeCell ref="X35:AA35"/>
    <mergeCell ref="AB33:AD33"/>
    <mergeCell ref="AE33:AL33"/>
    <mergeCell ref="AM33:AQ33"/>
    <mergeCell ref="AR33:AU33"/>
    <mergeCell ref="B34:D34"/>
    <mergeCell ref="F34:G34"/>
    <mergeCell ref="H34:I34"/>
    <mergeCell ref="J34:K34"/>
    <mergeCell ref="L34:M34"/>
    <mergeCell ref="N34:Q34"/>
    <mergeCell ref="AR34:AU34"/>
    <mergeCell ref="R34:U34"/>
    <mergeCell ref="V34:W34"/>
    <mergeCell ref="X34:AA34"/>
    <mergeCell ref="AB34:AD34"/>
    <mergeCell ref="AE34:AL34"/>
    <mergeCell ref="AM34:AQ34"/>
    <mergeCell ref="B33:D33"/>
    <mergeCell ref="F33:G33"/>
    <mergeCell ref="H33:I33"/>
    <mergeCell ref="J33:K33"/>
    <mergeCell ref="L33:M33"/>
    <mergeCell ref="N33:Q33"/>
    <mergeCell ref="R33:U33"/>
    <mergeCell ref="V33:W33"/>
    <mergeCell ref="X33:AA33"/>
    <mergeCell ref="AB31:AD31"/>
    <mergeCell ref="AE31:AL31"/>
    <mergeCell ref="AM31:AQ31"/>
    <mergeCell ref="AR31:AU31"/>
    <mergeCell ref="B32:D32"/>
    <mergeCell ref="F32:G32"/>
    <mergeCell ref="H32:I32"/>
    <mergeCell ref="J32:K32"/>
    <mergeCell ref="L32:M32"/>
    <mergeCell ref="N32:Q32"/>
    <mergeCell ref="AR32:AU32"/>
    <mergeCell ref="R32:U32"/>
    <mergeCell ref="V32:W32"/>
    <mergeCell ref="X32:AA32"/>
    <mergeCell ref="AB32:AD32"/>
    <mergeCell ref="AE32:AL32"/>
    <mergeCell ref="AM32:AQ32"/>
    <mergeCell ref="B31:D31"/>
    <mergeCell ref="F31:G31"/>
    <mergeCell ref="H31:I31"/>
    <mergeCell ref="J31:K31"/>
    <mergeCell ref="L31:M31"/>
    <mergeCell ref="N31:Q31"/>
    <mergeCell ref="R31:U31"/>
    <mergeCell ref="V31:W31"/>
    <mergeCell ref="X31:AA31"/>
    <mergeCell ref="AB29:AD29"/>
    <mergeCell ref="AE29:AL29"/>
    <mergeCell ref="AM29:AQ29"/>
    <mergeCell ref="AR29:AU29"/>
    <mergeCell ref="B30:D30"/>
    <mergeCell ref="F30:G30"/>
    <mergeCell ref="H30:I30"/>
    <mergeCell ref="J30:K30"/>
    <mergeCell ref="L30:M30"/>
    <mergeCell ref="N30:Q30"/>
    <mergeCell ref="AR30:AU30"/>
    <mergeCell ref="R30:U30"/>
    <mergeCell ref="V30:W30"/>
    <mergeCell ref="X30:AA30"/>
    <mergeCell ref="AB30:AD30"/>
    <mergeCell ref="AE30:AL30"/>
    <mergeCell ref="AM30:AQ30"/>
    <mergeCell ref="B29:D29"/>
    <mergeCell ref="F29:G29"/>
    <mergeCell ref="H29:I29"/>
    <mergeCell ref="J29:K29"/>
    <mergeCell ref="L29:M29"/>
    <mergeCell ref="N29:Q29"/>
    <mergeCell ref="R29:U29"/>
    <mergeCell ref="V29:W29"/>
    <mergeCell ref="X29:AA29"/>
    <mergeCell ref="AB27:AD27"/>
    <mergeCell ref="AE27:AL27"/>
    <mergeCell ref="AM27:AQ27"/>
    <mergeCell ref="AR27:AU27"/>
    <mergeCell ref="B28:D28"/>
    <mergeCell ref="F28:G28"/>
    <mergeCell ref="H28:I28"/>
    <mergeCell ref="J28:K28"/>
    <mergeCell ref="L28:M28"/>
    <mergeCell ref="N28:Q28"/>
    <mergeCell ref="AR28:AU28"/>
    <mergeCell ref="R28:U28"/>
    <mergeCell ref="V28:W28"/>
    <mergeCell ref="X28:AA28"/>
    <mergeCell ref="AB28:AD28"/>
    <mergeCell ref="AE28:AL28"/>
    <mergeCell ref="AM28:AQ28"/>
    <mergeCell ref="B27:D27"/>
    <mergeCell ref="F27:G27"/>
    <mergeCell ref="H27:I27"/>
    <mergeCell ref="J27:K27"/>
    <mergeCell ref="L27:M27"/>
    <mergeCell ref="N27:Q27"/>
    <mergeCell ref="R27:U27"/>
    <mergeCell ref="V27:W27"/>
    <mergeCell ref="X27:AA27"/>
    <mergeCell ref="AB25:AD25"/>
    <mergeCell ref="AE25:AL25"/>
    <mergeCell ref="AM25:AQ25"/>
    <mergeCell ref="AR25:AU25"/>
    <mergeCell ref="B26:D26"/>
    <mergeCell ref="F26:G26"/>
    <mergeCell ref="H26:I26"/>
    <mergeCell ref="J26:K26"/>
    <mergeCell ref="L26:M26"/>
    <mergeCell ref="N26:Q26"/>
    <mergeCell ref="AR26:AU26"/>
    <mergeCell ref="R26:U26"/>
    <mergeCell ref="V26:W26"/>
    <mergeCell ref="X26:AA26"/>
    <mergeCell ref="AB26:AD26"/>
    <mergeCell ref="AE26:AL26"/>
    <mergeCell ref="AM26:AQ26"/>
    <mergeCell ref="B25:D25"/>
    <mergeCell ref="F25:G25"/>
    <mergeCell ref="H25:I25"/>
    <mergeCell ref="J25:K25"/>
    <mergeCell ref="L25:M25"/>
    <mergeCell ref="N25:Q25"/>
    <mergeCell ref="R25:U25"/>
    <mergeCell ref="V25:W25"/>
    <mergeCell ref="X25:AA25"/>
    <mergeCell ref="L22:M22"/>
    <mergeCell ref="N22:Q22"/>
    <mergeCell ref="AB23:AD23"/>
    <mergeCell ref="AE23:AL23"/>
    <mergeCell ref="AM23:AQ23"/>
    <mergeCell ref="AR23:AU23"/>
    <mergeCell ref="B24:D24"/>
    <mergeCell ref="F24:G24"/>
    <mergeCell ref="H24:I24"/>
    <mergeCell ref="J24:K24"/>
    <mergeCell ref="L24:M24"/>
    <mergeCell ref="N24:Q24"/>
    <mergeCell ref="AR24:AU24"/>
    <mergeCell ref="R24:U24"/>
    <mergeCell ref="V24:W24"/>
    <mergeCell ref="X24:AA24"/>
    <mergeCell ref="AB24:AD24"/>
    <mergeCell ref="AE24:AL24"/>
    <mergeCell ref="AM24:AQ24"/>
    <mergeCell ref="AR21:AU21"/>
    <mergeCell ref="AE20:AL20"/>
    <mergeCell ref="AM20:AQ20"/>
    <mergeCell ref="AR20:AU20"/>
    <mergeCell ref="AR22:AU22"/>
    <mergeCell ref="B23:D23"/>
    <mergeCell ref="F23:G23"/>
    <mergeCell ref="H23:I23"/>
    <mergeCell ref="J23:K23"/>
    <mergeCell ref="L23:M23"/>
    <mergeCell ref="N23:Q23"/>
    <mergeCell ref="R23:U23"/>
    <mergeCell ref="V23:W23"/>
    <mergeCell ref="X23:AA23"/>
    <mergeCell ref="R22:U22"/>
    <mergeCell ref="V22:W22"/>
    <mergeCell ref="X22:AA22"/>
    <mergeCell ref="AB22:AD22"/>
    <mergeCell ref="AE22:AL22"/>
    <mergeCell ref="AM22:AQ22"/>
    <mergeCell ref="B22:D22"/>
    <mergeCell ref="F22:G22"/>
    <mergeCell ref="H22:I22"/>
    <mergeCell ref="J22:K22"/>
    <mergeCell ref="B21:D21"/>
    <mergeCell ref="F21:G21"/>
    <mergeCell ref="H21:I21"/>
    <mergeCell ref="J21:K21"/>
    <mergeCell ref="L21:M21"/>
    <mergeCell ref="N21:Q21"/>
    <mergeCell ref="R21:U21"/>
    <mergeCell ref="AE19:AL19"/>
    <mergeCell ref="AM19:AQ19"/>
    <mergeCell ref="V21:W21"/>
    <mergeCell ref="X21:AA21"/>
    <mergeCell ref="AB21:AD21"/>
    <mergeCell ref="AE21:AL21"/>
    <mergeCell ref="AM21:AQ21"/>
    <mergeCell ref="AR19:AU19"/>
    <mergeCell ref="F20:G20"/>
    <mergeCell ref="H20:I20"/>
    <mergeCell ref="J20:K20"/>
    <mergeCell ref="L20:M20"/>
    <mergeCell ref="N20:Q20"/>
    <mergeCell ref="R20:U20"/>
    <mergeCell ref="AB20:AD20"/>
    <mergeCell ref="B19:E20"/>
    <mergeCell ref="F19:M19"/>
    <mergeCell ref="N19:U19"/>
    <mergeCell ref="V19:W20"/>
    <mergeCell ref="X19:AA20"/>
    <mergeCell ref="AB19:AD19"/>
    <mergeCell ref="AB17:AD17"/>
    <mergeCell ref="AE17:AU17"/>
    <mergeCell ref="B18:AA18"/>
    <mergeCell ref="AB18:AD18"/>
    <mergeCell ref="AE18:AL18"/>
    <mergeCell ref="AM18:AQ18"/>
    <mergeCell ref="AR18:AU18"/>
    <mergeCell ref="B17:F17"/>
    <mergeCell ref="G17:K17"/>
    <mergeCell ref="L17:Q17"/>
    <mergeCell ref="R17:T17"/>
    <mergeCell ref="U17:W17"/>
    <mergeCell ref="X17:AA17"/>
    <mergeCell ref="B14:F15"/>
    <mergeCell ref="G14:H14"/>
    <mergeCell ref="I14:Q14"/>
    <mergeCell ref="R14:S14"/>
    <mergeCell ref="T14:AA14"/>
    <mergeCell ref="AB14:AU14"/>
    <mergeCell ref="B16:F16"/>
    <mergeCell ref="G16:Q16"/>
    <mergeCell ref="R16:T16"/>
    <mergeCell ref="U16:AA16"/>
    <mergeCell ref="AB16:AD16"/>
    <mergeCell ref="AE16:AU16"/>
    <mergeCell ref="G15:H15"/>
    <mergeCell ref="I15:AA15"/>
    <mergeCell ref="AB15:AD15"/>
    <mergeCell ref="AE15:AL15"/>
    <mergeCell ref="AM15:AO15"/>
    <mergeCell ref="AP15:AU15"/>
    <mergeCell ref="AH11:AJ11"/>
    <mergeCell ref="AL11:AN11"/>
    <mergeCell ref="AP11:AU11"/>
    <mergeCell ref="B12:F13"/>
    <mergeCell ref="G12:AA12"/>
    <mergeCell ref="AE12:AG12"/>
    <mergeCell ref="AH12:AJ12"/>
    <mergeCell ref="AL12:AN12"/>
    <mergeCell ref="AP12:AU12"/>
    <mergeCell ref="G13:AA13"/>
    <mergeCell ref="B9:F11"/>
    <mergeCell ref="G9:I9"/>
    <mergeCell ref="J9:AA9"/>
    <mergeCell ref="AB9:AD13"/>
    <mergeCell ref="AE9:AG9"/>
    <mergeCell ref="AH9:AU9"/>
    <mergeCell ref="G10:AA11"/>
    <mergeCell ref="AE10:AG10"/>
    <mergeCell ref="AH10:AU10"/>
    <mergeCell ref="AE11:AG11"/>
    <mergeCell ref="AE13:AG13"/>
    <mergeCell ref="AH13:AJ13"/>
    <mergeCell ref="AL13:AN13"/>
    <mergeCell ref="AP13:AU13"/>
    <mergeCell ref="R7:T8"/>
    <mergeCell ref="U7:V8"/>
    <mergeCell ref="X7:Y8"/>
    <mergeCell ref="Z7:AA8"/>
    <mergeCell ref="AB7:AF7"/>
    <mergeCell ref="AG7:AU7"/>
    <mergeCell ref="AB8:AU8"/>
    <mergeCell ref="AB5:AU5"/>
    <mergeCell ref="B6:F6"/>
    <mergeCell ref="G6:Q6"/>
    <mergeCell ref="AB6:AF6"/>
    <mergeCell ref="AG6:AU6"/>
    <mergeCell ref="B7:F8"/>
    <mergeCell ref="G7:J8"/>
    <mergeCell ref="K7:M8"/>
    <mergeCell ref="N7:O8"/>
    <mergeCell ref="P7:Q8"/>
    <mergeCell ref="B5:F5"/>
    <mergeCell ref="G5:Q5"/>
    <mergeCell ref="R5:U6"/>
    <mergeCell ref="V5:V6"/>
    <mergeCell ref="W5:Z6"/>
    <mergeCell ref="AA5:AA6"/>
    <mergeCell ref="B2:AD3"/>
    <mergeCell ref="AF2:AH2"/>
    <mergeCell ref="AI2:AU2"/>
    <mergeCell ref="AF3:AH3"/>
    <mergeCell ref="AI3:AU3"/>
    <mergeCell ref="B4:Q4"/>
    <mergeCell ref="R4:V4"/>
    <mergeCell ref="W4:AA4"/>
    <mergeCell ref="AB4:AU4"/>
  </mergeCells>
  <phoneticPr fontId="45"/>
  <dataValidations count="2">
    <dataValidation type="list" allowBlank="1" showInputMessage="1" showErrorMessage="1" sqref="T68:X73" xr:uid="{80FCB52B-FA8B-4BE0-AB66-668A8C1F4C7C}">
      <formula1>"GA体育館,市民体育館,鞍手体育館"</formula1>
    </dataValidation>
    <dataValidation type="list" allowBlank="1" showInputMessage="1" showErrorMessage="1" sqref="AE19:AL40 AE42:AL46" xr:uid="{CB54F268-A48B-480B-9A14-E29D556014BB}">
      <formula1>$AW$16:$AW$27</formula1>
    </dataValidation>
  </dataValidations>
  <pageMargins left="0.39370078740157499" right="0.196850393700787" top="0.118110236220472" bottom="7.8740157480315001E-2" header="0" footer="0.196850393700787"/>
  <pageSetup paperSize="9" scale="99" fitToHeight="0" orientation="portrait" r:id="rId1"/>
  <headerFooter alignWithMargins="0"/>
  <rowBreaks count="1" manualBreakCount="1">
    <brk id="46" max="4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4"/>
  <sheetViews>
    <sheetView workbookViewId="0">
      <selection sqref="A1:S1"/>
    </sheetView>
  </sheetViews>
  <sheetFormatPr defaultColWidth="9" defaultRowHeight="13.5"/>
  <cols>
    <col min="1" max="2" width="9.625" style="1" customWidth="1"/>
    <col min="3" max="6" width="4.875" style="1" customWidth="1"/>
    <col min="7" max="8" width="6.875" style="1" customWidth="1"/>
    <col min="9" max="12" width="3.875" style="1" customWidth="1"/>
    <col min="13" max="15" width="4.875" style="1" customWidth="1"/>
    <col min="16" max="19" width="3.875" style="1" customWidth="1"/>
    <col min="20" max="16384" width="9" style="1"/>
  </cols>
  <sheetData>
    <row r="1" spans="1:19" ht="17.100000000000001" customHeight="1">
      <c r="A1" s="826" t="s">
        <v>168</v>
      </c>
      <c r="B1" s="826"/>
      <c r="C1" s="826"/>
      <c r="D1" s="826"/>
      <c r="E1" s="826"/>
      <c r="F1" s="826"/>
      <c r="G1" s="826"/>
      <c r="H1" s="826"/>
      <c r="I1" s="826"/>
      <c r="J1" s="826"/>
      <c r="K1" s="826"/>
      <c r="L1" s="826"/>
      <c r="M1" s="826"/>
      <c r="N1" s="826"/>
      <c r="O1" s="826"/>
      <c r="P1" s="826"/>
      <c r="Q1" s="826"/>
      <c r="R1" s="826"/>
      <c r="S1" s="826"/>
    </row>
    <row r="2" spans="1:19">
      <c r="I2" s="827" t="s">
        <v>169</v>
      </c>
      <c r="J2" s="827"/>
      <c r="K2" s="827"/>
      <c r="L2" s="827"/>
      <c r="M2" s="828"/>
      <c r="N2" s="828"/>
      <c r="O2" s="17" t="s">
        <v>170</v>
      </c>
      <c r="P2" s="48"/>
      <c r="Q2" s="17" t="s">
        <v>50</v>
      </c>
      <c r="R2" s="48"/>
      <c r="S2" s="17" t="s">
        <v>51</v>
      </c>
    </row>
    <row r="3" spans="1:19" ht="20.100000000000001" customHeight="1">
      <c r="A3" s="829" t="s">
        <v>171</v>
      </c>
      <c r="B3" s="829"/>
      <c r="C3" s="829"/>
      <c r="D3" s="829"/>
      <c r="E3" s="829"/>
      <c r="F3" s="829"/>
      <c r="G3" s="829"/>
      <c r="H3" s="829"/>
      <c r="I3" s="829"/>
      <c r="J3" s="829"/>
      <c r="K3" s="829"/>
      <c r="L3" s="829"/>
      <c r="M3" s="829"/>
      <c r="N3" s="829"/>
      <c r="O3" s="829"/>
      <c r="P3" s="829"/>
      <c r="Q3" s="829"/>
      <c r="R3" s="829"/>
      <c r="S3" s="829"/>
    </row>
    <row r="4" spans="1:19" ht="12" customHeight="1">
      <c r="A4" s="830" t="s">
        <v>172</v>
      </c>
      <c r="B4" s="830"/>
      <c r="C4" s="830"/>
      <c r="D4" s="830"/>
      <c r="E4" s="830"/>
      <c r="F4" s="830"/>
      <c r="G4" s="830"/>
      <c r="H4" s="830"/>
      <c r="I4" s="830"/>
      <c r="J4" s="830"/>
      <c r="K4" s="830"/>
      <c r="L4" s="830"/>
      <c r="M4" s="830"/>
      <c r="N4" s="830"/>
      <c r="O4" s="830"/>
      <c r="P4" s="830"/>
      <c r="Q4" s="830"/>
      <c r="R4" s="830"/>
      <c r="S4" s="830"/>
    </row>
    <row r="5" spans="1:19" ht="12.6" customHeight="1">
      <c r="A5" s="831" t="s">
        <v>173</v>
      </c>
      <c r="B5" s="831"/>
      <c r="C5" s="831"/>
      <c r="D5" s="831"/>
      <c r="E5" s="831"/>
      <c r="F5" s="831"/>
      <c r="G5" s="831"/>
      <c r="H5" s="831"/>
      <c r="I5" s="831"/>
      <c r="J5" s="831"/>
      <c r="K5" s="831"/>
      <c r="L5" s="831"/>
      <c r="M5" s="831"/>
      <c r="N5" s="831"/>
      <c r="O5" s="831"/>
      <c r="P5" s="831"/>
      <c r="Q5" s="831"/>
      <c r="R5" s="831"/>
      <c r="S5" s="831"/>
    </row>
    <row r="6" spans="1:19" ht="12.6" customHeight="1">
      <c r="A6" s="832" t="s">
        <v>174</v>
      </c>
      <c r="B6" s="832"/>
      <c r="C6" s="832"/>
      <c r="D6" s="832"/>
      <c r="E6" s="832"/>
      <c r="F6" s="832"/>
      <c r="G6" s="832"/>
      <c r="H6" s="832"/>
      <c r="I6" s="832"/>
      <c r="J6" s="832"/>
      <c r="K6" s="832"/>
      <c r="L6" s="832"/>
      <c r="M6" s="832"/>
      <c r="N6" s="832"/>
      <c r="O6" s="832"/>
      <c r="P6" s="832"/>
      <c r="Q6" s="832"/>
      <c r="R6" s="832"/>
      <c r="S6" s="832"/>
    </row>
    <row r="7" spans="1:19" ht="12.6" customHeight="1">
      <c r="A7" s="831" t="s">
        <v>175</v>
      </c>
      <c r="B7" s="831"/>
      <c r="C7" s="831"/>
      <c r="D7" s="831"/>
      <c r="E7" s="831"/>
      <c r="F7" s="831"/>
      <c r="G7" s="831"/>
      <c r="H7" s="831"/>
      <c r="I7" s="831"/>
      <c r="J7" s="831"/>
      <c r="K7" s="831"/>
      <c r="L7" s="831"/>
      <c r="M7" s="831"/>
      <c r="N7" s="831"/>
      <c r="O7" s="831"/>
      <c r="P7" s="831"/>
      <c r="Q7" s="831"/>
      <c r="R7" s="831"/>
      <c r="S7" s="831"/>
    </row>
    <row r="8" spans="1:19" ht="12.6" customHeight="1">
      <c r="A8" s="831" t="s">
        <v>176</v>
      </c>
      <c r="B8" s="831"/>
      <c r="C8" s="831"/>
      <c r="D8" s="831"/>
      <c r="E8" s="831"/>
      <c r="F8" s="831"/>
      <c r="G8" s="831"/>
      <c r="H8" s="831"/>
      <c r="I8" s="831"/>
      <c r="J8" s="831"/>
      <c r="K8" s="831"/>
      <c r="L8" s="831"/>
      <c r="M8" s="831"/>
      <c r="N8" s="831"/>
      <c r="O8" s="831"/>
      <c r="P8" s="831"/>
      <c r="Q8" s="831"/>
      <c r="R8" s="831"/>
      <c r="S8" s="831"/>
    </row>
    <row r="9" spans="1:19" ht="12.6" customHeight="1">
      <c r="A9" s="831" t="s">
        <v>177</v>
      </c>
      <c r="B9" s="831"/>
      <c r="C9" s="831"/>
      <c r="D9" s="831"/>
      <c r="E9" s="831"/>
      <c r="F9" s="831"/>
      <c r="G9" s="831"/>
      <c r="H9" s="831"/>
      <c r="I9" s="831"/>
      <c r="J9" s="831"/>
      <c r="K9" s="831"/>
      <c r="L9" s="831"/>
      <c r="M9" s="831"/>
      <c r="N9" s="831"/>
      <c r="O9" s="831"/>
      <c r="P9" s="831"/>
      <c r="Q9" s="831"/>
      <c r="R9" s="831"/>
      <c r="S9" s="831"/>
    </row>
    <row r="10" spans="1:19" ht="8.4499999999999993" customHeight="1">
      <c r="A10" s="2"/>
      <c r="B10" s="2"/>
      <c r="C10" s="2"/>
      <c r="D10" s="2"/>
      <c r="E10" s="2"/>
      <c r="F10" s="2"/>
      <c r="G10" s="2"/>
      <c r="H10" s="2"/>
      <c r="I10" s="2"/>
      <c r="J10" s="2"/>
      <c r="K10" s="2"/>
      <c r="L10" s="2"/>
      <c r="M10" s="2"/>
      <c r="N10" s="2"/>
      <c r="O10" s="2"/>
      <c r="P10" s="2"/>
      <c r="Q10" s="2"/>
      <c r="R10" s="2"/>
      <c r="S10" s="2"/>
    </row>
    <row r="11" spans="1:19" ht="17.45" customHeight="1">
      <c r="A11" s="833" t="s">
        <v>178</v>
      </c>
      <c r="B11" s="834"/>
      <c r="C11" s="835" t="s">
        <v>179</v>
      </c>
      <c r="D11" s="836"/>
      <c r="E11" s="836"/>
      <c r="F11" s="836"/>
      <c r="G11" s="836"/>
      <c r="H11" s="836"/>
      <c r="I11" s="836"/>
      <c r="J11" s="836"/>
      <c r="K11" s="836"/>
      <c r="L11" s="836"/>
      <c r="M11" s="836"/>
      <c r="N11" s="836"/>
      <c r="O11" s="836"/>
      <c r="P11" s="836"/>
      <c r="Q11" s="836"/>
      <c r="R11" s="836"/>
      <c r="S11" s="837"/>
    </row>
    <row r="12" spans="1:19" ht="16.7" customHeight="1">
      <c r="A12" s="838" t="s">
        <v>113</v>
      </c>
      <c r="B12" s="839"/>
      <c r="C12" s="840"/>
      <c r="D12" s="841"/>
      <c r="E12" s="841"/>
      <c r="F12" s="841"/>
      <c r="G12" s="841"/>
      <c r="H12" s="842" t="s">
        <v>180</v>
      </c>
      <c r="I12" s="843"/>
      <c r="J12" s="843"/>
      <c r="K12" s="844"/>
      <c r="L12" s="843"/>
      <c r="M12" s="843"/>
      <c r="N12" s="843"/>
      <c r="O12" s="843"/>
      <c r="P12" s="843"/>
      <c r="Q12" s="843"/>
      <c r="R12" s="843"/>
      <c r="S12" s="845"/>
    </row>
    <row r="13" spans="1:19" ht="16.7" customHeight="1">
      <c r="A13" s="846" t="s">
        <v>11</v>
      </c>
      <c r="B13" s="847"/>
      <c r="C13" s="848"/>
      <c r="D13" s="849"/>
      <c r="E13" s="849"/>
      <c r="F13" s="849"/>
      <c r="G13" s="849"/>
      <c r="H13" s="848" t="s">
        <v>181</v>
      </c>
      <c r="I13" s="849"/>
      <c r="J13" s="849"/>
      <c r="K13" s="850"/>
      <c r="L13" s="49"/>
      <c r="M13" s="18" t="s">
        <v>170</v>
      </c>
      <c r="N13" s="50"/>
      <c r="O13" s="18" t="s">
        <v>182</v>
      </c>
      <c r="P13" s="849"/>
      <c r="Q13" s="849"/>
      <c r="R13" s="849"/>
      <c r="S13" s="51" t="s">
        <v>183</v>
      </c>
    </row>
    <row r="14" spans="1:19" ht="16.7" customHeight="1">
      <c r="A14" s="851" t="s">
        <v>184</v>
      </c>
      <c r="B14" s="852"/>
      <c r="C14" s="853"/>
      <c r="D14" s="854"/>
      <c r="E14" s="854"/>
      <c r="F14" s="854"/>
      <c r="G14" s="854"/>
      <c r="H14" s="853" t="s">
        <v>185</v>
      </c>
      <c r="I14" s="854"/>
      <c r="J14" s="854"/>
      <c r="K14" s="852"/>
      <c r="L14" s="853"/>
      <c r="M14" s="854"/>
      <c r="N14" s="854"/>
      <c r="O14" s="854"/>
      <c r="P14" s="854"/>
      <c r="Q14" s="854"/>
      <c r="R14" s="854"/>
      <c r="S14" s="855"/>
    </row>
    <row r="15" spans="1:19" ht="16.7" customHeight="1">
      <c r="A15" s="856" t="s">
        <v>186</v>
      </c>
      <c r="B15" s="857"/>
      <c r="C15" s="858"/>
      <c r="D15" s="859"/>
      <c r="E15" s="859"/>
      <c r="F15" s="859"/>
      <c r="G15" s="859"/>
      <c r="H15" s="858" t="s">
        <v>47</v>
      </c>
      <c r="I15" s="859"/>
      <c r="J15" s="859"/>
      <c r="K15" s="857"/>
      <c r="L15" s="858"/>
      <c r="M15" s="859"/>
      <c r="N15" s="859"/>
      <c r="O15" s="859"/>
      <c r="P15" s="859"/>
      <c r="Q15" s="859"/>
      <c r="R15" s="859"/>
      <c r="S15" s="860"/>
    </row>
    <row r="16" spans="1:19">
      <c r="A16" s="861" t="s">
        <v>187</v>
      </c>
      <c r="B16" s="861"/>
      <c r="C16" s="861"/>
      <c r="D16" s="861"/>
      <c r="E16" s="861"/>
      <c r="F16" s="861"/>
      <c r="G16" s="861"/>
      <c r="H16" s="861"/>
      <c r="I16" s="861"/>
      <c r="J16" s="861"/>
      <c r="K16" s="861"/>
      <c r="L16" s="861"/>
      <c r="M16" s="861"/>
      <c r="N16" s="861"/>
      <c r="O16" s="861"/>
      <c r="P16" s="861"/>
      <c r="Q16" s="861"/>
      <c r="R16" s="861"/>
      <c r="S16" s="861"/>
    </row>
    <row r="17" spans="1:19" ht="24.6" customHeight="1">
      <c r="A17" s="862" t="s">
        <v>188</v>
      </c>
      <c r="B17" s="862"/>
      <c r="C17" s="862"/>
      <c r="D17" s="862"/>
      <c r="E17" s="862"/>
      <c r="F17" s="862"/>
      <c r="G17" s="862"/>
      <c r="H17" s="862"/>
      <c r="I17" s="862"/>
      <c r="J17" s="862"/>
      <c r="K17" s="862"/>
      <c r="L17" s="862"/>
      <c r="M17" s="862"/>
      <c r="N17" s="862"/>
      <c r="O17" s="862"/>
      <c r="P17" s="862"/>
      <c r="Q17" s="862"/>
      <c r="R17" s="862"/>
      <c r="S17" s="862"/>
    </row>
    <row r="18" spans="1:19" ht="28.7" customHeight="1">
      <c r="A18" s="863" t="s">
        <v>189</v>
      </c>
      <c r="B18" s="864"/>
      <c r="C18" s="865" t="s">
        <v>190</v>
      </c>
      <c r="D18" s="866"/>
      <c r="E18" s="866"/>
      <c r="F18" s="867"/>
      <c r="G18" s="863" t="s">
        <v>191</v>
      </c>
      <c r="H18" s="868"/>
      <c r="I18" s="864"/>
      <c r="J18" s="869" t="s">
        <v>192</v>
      </c>
      <c r="K18" s="869"/>
      <c r="L18" s="869"/>
      <c r="M18" s="870"/>
      <c r="N18" s="870"/>
      <c r="O18" s="870"/>
      <c r="P18" s="870"/>
      <c r="Q18" s="870"/>
      <c r="R18" s="870"/>
      <c r="S18" s="870"/>
    </row>
    <row r="19" spans="1:19" ht="20.45" customHeight="1">
      <c r="A19" s="871"/>
      <c r="B19" s="872"/>
      <c r="C19" s="873"/>
      <c r="D19" s="874"/>
      <c r="E19" s="874"/>
      <c r="F19" s="875"/>
      <c r="G19" s="873"/>
      <c r="H19" s="874"/>
      <c r="I19" s="875"/>
      <c r="J19" s="876" t="s">
        <v>193</v>
      </c>
      <c r="K19" s="877"/>
      <c r="L19" s="877"/>
      <c r="M19" s="877"/>
      <c r="N19" s="877"/>
      <c r="O19" s="877"/>
      <c r="P19" s="877"/>
      <c r="Q19" s="877"/>
      <c r="R19" s="877"/>
      <c r="S19" s="877"/>
    </row>
    <row r="20" spans="1:19" ht="28.35" customHeight="1">
      <c r="A20" s="6" t="s">
        <v>194</v>
      </c>
      <c r="B20" s="7"/>
      <c r="C20" s="7"/>
      <c r="D20" s="7"/>
      <c r="E20" s="7"/>
      <c r="F20" s="7"/>
      <c r="G20" s="7"/>
      <c r="H20" s="7"/>
      <c r="I20" s="7"/>
      <c r="J20" s="7"/>
      <c r="K20" s="7"/>
      <c r="L20" s="7"/>
      <c r="M20" s="7"/>
      <c r="N20" s="7"/>
      <c r="O20" s="7"/>
      <c r="P20" s="7"/>
      <c r="Q20" s="7"/>
      <c r="R20" s="7"/>
      <c r="S20" s="7"/>
    </row>
    <row r="21" spans="1:19" ht="64.349999999999994" customHeight="1">
      <c r="A21" s="878" t="s">
        <v>195</v>
      </c>
      <c r="B21" s="879"/>
      <c r="C21" s="879"/>
      <c r="D21" s="879"/>
      <c r="E21" s="879"/>
      <c r="F21" s="879"/>
      <c r="G21" s="879"/>
      <c r="H21" s="879"/>
      <c r="I21" s="879"/>
      <c r="J21" s="880"/>
      <c r="K21" s="881" t="s">
        <v>196</v>
      </c>
      <c r="L21" s="882"/>
      <c r="M21" s="882"/>
      <c r="N21" s="882"/>
      <c r="O21" s="882"/>
      <c r="P21" s="882"/>
      <c r="Q21" s="882"/>
      <c r="R21" s="882"/>
      <c r="S21" s="883"/>
    </row>
    <row r="22" spans="1:19" ht="14.25">
      <c r="A22" s="8"/>
      <c r="B22" s="9"/>
      <c r="C22" s="10"/>
      <c r="D22" s="10"/>
      <c r="E22" s="10"/>
      <c r="F22" s="10"/>
      <c r="G22" s="10"/>
      <c r="H22" s="10"/>
      <c r="I22" s="10"/>
      <c r="J22" s="10"/>
      <c r="K22" s="10"/>
      <c r="L22" s="10"/>
      <c r="M22" s="10"/>
      <c r="N22" s="10"/>
      <c r="O22" s="10"/>
      <c r="P22" s="10"/>
      <c r="Q22" s="10"/>
      <c r="R22" s="10"/>
      <c r="S22" s="10"/>
    </row>
    <row r="23" spans="1:19" ht="25.35" customHeight="1">
      <c r="A23" s="884" t="s">
        <v>197</v>
      </c>
      <c r="B23" s="885"/>
      <c r="C23" s="886" t="s">
        <v>198</v>
      </c>
      <c r="D23" s="887"/>
      <c r="E23" s="887"/>
      <c r="F23" s="888"/>
      <c r="G23" s="889" t="s">
        <v>199</v>
      </c>
      <c r="H23" s="890"/>
      <c r="I23" s="890"/>
      <c r="J23" s="890"/>
      <c r="K23" s="890"/>
      <c r="L23" s="890"/>
      <c r="M23" s="890"/>
      <c r="N23" s="890"/>
      <c r="O23" s="890"/>
      <c r="P23" s="890"/>
      <c r="Q23" s="890"/>
      <c r="R23" s="890"/>
      <c r="S23" s="891"/>
    </row>
    <row r="24" spans="1:19" ht="10.35" customHeight="1">
      <c r="A24" s="900" t="s">
        <v>200</v>
      </c>
      <c r="B24" s="901"/>
      <c r="C24" s="11" t="s">
        <v>201</v>
      </c>
      <c r="D24" s="12" t="s">
        <v>202</v>
      </c>
      <c r="E24" s="12" t="s">
        <v>203</v>
      </c>
      <c r="F24" s="12" t="s">
        <v>204</v>
      </c>
      <c r="G24" s="892" t="s">
        <v>205</v>
      </c>
      <c r="H24" s="893"/>
      <c r="I24" s="20" t="s">
        <v>206</v>
      </c>
      <c r="J24" s="21"/>
      <c r="K24" s="20" t="s">
        <v>207</v>
      </c>
      <c r="L24" s="21"/>
      <c r="M24" s="892" t="s">
        <v>208</v>
      </c>
      <c r="N24" s="894"/>
      <c r="O24" s="893"/>
      <c r="P24" s="20" t="s">
        <v>206</v>
      </c>
      <c r="Q24" s="21"/>
      <c r="R24" s="20" t="s">
        <v>207</v>
      </c>
      <c r="S24" s="44"/>
    </row>
    <row r="25" spans="1:19" ht="10.35" customHeight="1">
      <c r="A25" s="902"/>
      <c r="B25" s="903"/>
      <c r="C25" s="909"/>
      <c r="D25" s="911"/>
      <c r="E25" s="911"/>
      <c r="F25" s="911"/>
      <c r="G25" s="895" t="s">
        <v>209</v>
      </c>
      <c r="H25" s="896"/>
      <c r="I25" s="23" t="s">
        <v>206</v>
      </c>
      <c r="J25" s="24"/>
      <c r="K25" s="23" t="s">
        <v>207</v>
      </c>
      <c r="L25" s="24"/>
      <c r="M25" s="897" t="s">
        <v>210</v>
      </c>
      <c r="N25" s="898"/>
      <c r="O25" s="899"/>
      <c r="P25" s="23" t="s">
        <v>206</v>
      </c>
      <c r="Q25" s="24"/>
      <c r="R25" s="23" t="s">
        <v>207</v>
      </c>
      <c r="S25" s="45"/>
    </row>
    <row r="26" spans="1:19" ht="10.35" customHeight="1">
      <c r="A26" s="902"/>
      <c r="B26" s="903"/>
      <c r="C26" s="910"/>
      <c r="D26" s="912"/>
      <c r="E26" s="912"/>
      <c r="F26" s="912"/>
      <c r="G26" s="904" t="s">
        <v>211</v>
      </c>
      <c r="H26" s="905"/>
      <c r="I26" s="27" t="s">
        <v>87</v>
      </c>
      <c r="J26" s="29"/>
      <c r="K26" s="27" t="s">
        <v>88</v>
      </c>
      <c r="L26" s="29"/>
      <c r="M26" s="904"/>
      <c r="N26" s="906"/>
      <c r="O26" s="905"/>
      <c r="P26" s="27"/>
      <c r="Q26" s="29"/>
      <c r="R26" s="27"/>
      <c r="S26" s="43"/>
    </row>
    <row r="27" spans="1:19" ht="10.35" customHeight="1">
      <c r="A27" s="900" t="s">
        <v>212</v>
      </c>
      <c r="B27" s="901"/>
      <c r="C27" s="11" t="s">
        <v>201</v>
      </c>
      <c r="D27" s="12" t="s">
        <v>202</v>
      </c>
      <c r="E27" s="12" t="s">
        <v>203</v>
      </c>
      <c r="F27" s="12" t="s">
        <v>204</v>
      </c>
      <c r="G27" s="892" t="s">
        <v>213</v>
      </c>
      <c r="H27" s="893"/>
      <c r="I27" s="20" t="s">
        <v>206</v>
      </c>
      <c r="J27" s="21"/>
      <c r="K27" s="20" t="s">
        <v>207</v>
      </c>
      <c r="L27" s="21"/>
      <c r="M27" s="892" t="s">
        <v>214</v>
      </c>
      <c r="N27" s="894"/>
      <c r="O27" s="893"/>
      <c r="P27" s="20" t="s">
        <v>206</v>
      </c>
      <c r="Q27" s="21"/>
      <c r="R27" s="20" t="s">
        <v>207</v>
      </c>
      <c r="S27" s="44"/>
    </row>
    <row r="28" spans="1:19" ht="10.35" customHeight="1">
      <c r="A28" s="902"/>
      <c r="B28" s="903"/>
      <c r="C28" s="909"/>
      <c r="D28" s="911"/>
      <c r="E28" s="911"/>
      <c r="F28" s="911"/>
      <c r="G28" s="897" t="s">
        <v>208</v>
      </c>
      <c r="H28" s="899"/>
      <c r="I28" s="23" t="s">
        <v>206</v>
      </c>
      <c r="J28" s="24"/>
      <c r="K28" s="23" t="s">
        <v>207</v>
      </c>
      <c r="L28" s="24"/>
      <c r="M28" s="897" t="s">
        <v>215</v>
      </c>
      <c r="N28" s="898"/>
      <c r="O28" s="899"/>
      <c r="P28" s="23" t="s">
        <v>206</v>
      </c>
      <c r="Q28" s="24"/>
      <c r="R28" s="23" t="s">
        <v>207</v>
      </c>
      <c r="S28" s="45"/>
    </row>
    <row r="29" spans="1:19" ht="10.35" customHeight="1">
      <c r="A29" s="914"/>
      <c r="B29" s="915"/>
      <c r="C29" s="910"/>
      <c r="D29" s="912"/>
      <c r="E29" s="912"/>
      <c r="F29" s="912"/>
      <c r="G29" s="907" t="s">
        <v>211</v>
      </c>
      <c r="H29" s="908"/>
      <c r="I29" s="27" t="s">
        <v>87</v>
      </c>
      <c r="J29" s="29"/>
      <c r="K29" s="27" t="s">
        <v>88</v>
      </c>
      <c r="L29" s="31"/>
      <c r="M29" s="904"/>
      <c r="N29" s="906"/>
      <c r="O29" s="905"/>
      <c r="P29" s="46"/>
      <c r="Q29" s="31"/>
      <c r="R29" s="46"/>
      <c r="S29" s="47"/>
    </row>
    <row r="30" spans="1:19" ht="10.35" customHeight="1">
      <c r="A30" s="900" t="s">
        <v>216</v>
      </c>
      <c r="B30" s="901"/>
      <c r="C30" s="11" t="s">
        <v>201</v>
      </c>
      <c r="D30" s="12" t="s">
        <v>202</v>
      </c>
      <c r="E30" s="12" t="s">
        <v>203</v>
      </c>
      <c r="F30" s="12" t="s">
        <v>204</v>
      </c>
      <c r="G30" s="892" t="s">
        <v>217</v>
      </c>
      <c r="H30" s="893"/>
      <c r="I30" s="20" t="s">
        <v>206</v>
      </c>
      <c r="J30" s="21"/>
      <c r="K30" s="20" t="s">
        <v>207</v>
      </c>
      <c r="L30" s="21"/>
      <c r="M30" s="892" t="s">
        <v>218</v>
      </c>
      <c r="N30" s="894"/>
      <c r="O30" s="893"/>
      <c r="P30" s="20" t="s">
        <v>206</v>
      </c>
      <c r="Q30" s="21"/>
      <c r="R30" s="20" t="s">
        <v>207</v>
      </c>
      <c r="S30" s="44"/>
    </row>
    <row r="31" spans="1:19" ht="10.35" customHeight="1">
      <c r="A31" s="902"/>
      <c r="B31" s="903"/>
      <c r="C31" s="909"/>
      <c r="D31" s="911"/>
      <c r="E31" s="911"/>
      <c r="F31" s="911"/>
      <c r="G31" s="895" t="s">
        <v>219</v>
      </c>
      <c r="H31" s="896"/>
      <c r="I31" s="23" t="s">
        <v>206</v>
      </c>
      <c r="J31" s="24"/>
      <c r="K31" s="23" t="s">
        <v>207</v>
      </c>
      <c r="L31" s="24"/>
      <c r="M31" s="897" t="s">
        <v>220</v>
      </c>
      <c r="N31" s="898"/>
      <c r="O31" s="899"/>
      <c r="P31" s="23" t="s">
        <v>206</v>
      </c>
      <c r="Q31" s="24"/>
      <c r="R31" s="23" t="s">
        <v>207</v>
      </c>
      <c r="S31" s="45"/>
    </row>
    <row r="32" spans="1:19" ht="10.35" customHeight="1">
      <c r="A32" s="914"/>
      <c r="B32" s="915"/>
      <c r="C32" s="910"/>
      <c r="D32" s="912"/>
      <c r="E32" s="912"/>
      <c r="F32" s="912"/>
      <c r="G32" s="904" t="s">
        <v>211</v>
      </c>
      <c r="H32" s="905"/>
      <c r="I32" s="27" t="s">
        <v>87</v>
      </c>
      <c r="J32" s="29"/>
      <c r="K32" s="27" t="s">
        <v>88</v>
      </c>
      <c r="L32" s="31"/>
      <c r="M32" s="904"/>
      <c r="N32" s="906"/>
      <c r="O32" s="905"/>
      <c r="P32" s="46"/>
      <c r="Q32" s="31"/>
      <c r="R32" s="46"/>
      <c r="S32" s="47"/>
    </row>
    <row r="33" spans="1:19" ht="13.35" customHeight="1">
      <c r="A33" s="900" t="s">
        <v>221</v>
      </c>
      <c r="B33" s="901"/>
      <c r="C33" s="11" t="s">
        <v>201</v>
      </c>
      <c r="D33" s="12" t="s">
        <v>202</v>
      </c>
      <c r="E33" s="12" t="s">
        <v>203</v>
      </c>
      <c r="F33" s="12" t="s">
        <v>204</v>
      </c>
      <c r="G33" s="892" t="s">
        <v>222</v>
      </c>
      <c r="H33" s="893"/>
      <c r="I33" s="20" t="s">
        <v>206</v>
      </c>
      <c r="J33" s="21"/>
      <c r="K33" s="20" t="s">
        <v>207</v>
      </c>
      <c r="L33" s="21"/>
      <c r="M33" s="892" t="s">
        <v>223</v>
      </c>
      <c r="N33" s="894"/>
      <c r="O33" s="893"/>
      <c r="P33" s="20" t="s">
        <v>206</v>
      </c>
      <c r="Q33" s="21"/>
      <c r="R33" s="20" t="s">
        <v>207</v>
      </c>
      <c r="S33" s="44"/>
    </row>
    <row r="34" spans="1:19" ht="13.35" customHeight="1">
      <c r="A34" s="902"/>
      <c r="B34" s="903"/>
      <c r="C34" s="13"/>
      <c r="D34" s="14"/>
      <c r="E34" s="14"/>
      <c r="F34" s="35"/>
      <c r="G34" s="904" t="s">
        <v>211</v>
      </c>
      <c r="H34" s="905"/>
      <c r="I34" s="26" t="s">
        <v>87</v>
      </c>
      <c r="J34" s="33"/>
      <c r="K34" s="34" t="s">
        <v>88</v>
      </c>
      <c r="L34" s="24"/>
      <c r="M34" s="904"/>
      <c r="N34" s="906"/>
      <c r="O34" s="905"/>
      <c r="P34" s="23"/>
      <c r="Q34" s="24"/>
      <c r="R34" s="23"/>
      <c r="S34" s="45"/>
    </row>
    <row r="35" spans="1:19" ht="13.35" customHeight="1">
      <c r="A35" s="900" t="s">
        <v>224</v>
      </c>
      <c r="B35" s="901"/>
      <c r="C35" s="11" t="s">
        <v>201</v>
      </c>
      <c r="D35" s="12" t="s">
        <v>202</v>
      </c>
      <c r="E35" s="12" t="s">
        <v>203</v>
      </c>
      <c r="F35" s="12" t="s">
        <v>204</v>
      </c>
      <c r="G35" s="892" t="s">
        <v>222</v>
      </c>
      <c r="H35" s="893"/>
      <c r="I35" s="20" t="s">
        <v>206</v>
      </c>
      <c r="J35" s="21"/>
      <c r="K35" s="20" t="s">
        <v>207</v>
      </c>
      <c r="L35" s="21"/>
      <c r="M35" s="892" t="s">
        <v>225</v>
      </c>
      <c r="N35" s="894"/>
      <c r="O35" s="893"/>
      <c r="P35" s="20" t="s">
        <v>206</v>
      </c>
      <c r="Q35" s="21"/>
      <c r="R35" s="20" t="s">
        <v>207</v>
      </c>
      <c r="S35" s="44"/>
    </row>
    <row r="36" spans="1:19" ht="13.35" customHeight="1">
      <c r="A36" s="902"/>
      <c r="B36" s="903"/>
      <c r="C36" s="13"/>
      <c r="D36" s="14"/>
      <c r="E36" s="14"/>
      <c r="F36" s="35"/>
      <c r="G36" s="904" t="s">
        <v>211</v>
      </c>
      <c r="H36" s="905"/>
      <c r="I36" s="26" t="s">
        <v>87</v>
      </c>
      <c r="J36" s="33"/>
      <c r="K36" s="34" t="s">
        <v>88</v>
      </c>
      <c r="L36" s="24"/>
      <c r="M36" s="904"/>
      <c r="N36" s="906"/>
      <c r="O36" s="905"/>
      <c r="P36" s="23"/>
      <c r="Q36" s="24"/>
      <c r="R36" s="23"/>
      <c r="S36" s="45"/>
    </row>
    <row r="37" spans="1:19" ht="13.35" customHeight="1">
      <c r="A37" s="900" t="s">
        <v>226</v>
      </c>
      <c r="B37" s="901"/>
      <c r="C37" s="11" t="s">
        <v>201</v>
      </c>
      <c r="D37" s="12" t="s">
        <v>202</v>
      </c>
      <c r="E37" s="12" t="s">
        <v>203</v>
      </c>
      <c r="F37" s="12" t="s">
        <v>204</v>
      </c>
      <c r="G37" s="892" t="s">
        <v>222</v>
      </c>
      <c r="H37" s="893"/>
      <c r="I37" s="20" t="s">
        <v>206</v>
      </c>
      <c r="J37" s="21"/>
      <c r="K37" s="20" t="s">
        <v>207</v>
      </c>
      <c r="L37" s="21"/>
      <c r="M37" s="892" t="s">
        <v>218</v>
      </c>
      <c r="N37" s="894"/>
      <c r="O37" s="893"/>
      <c r="P37" s="20" t="s">
        <v>206</v>
      </c>
      <c r="Q37" s="21"/>
      <c r="R37" s="20" t="s">
        <v>207</v>
      </c>
      <c r="S37" s="44"/>
    </row>
    <row r="38" spans="1:19" ht="13.35" customHeight="1">
      <c r="A38" s="902"/>
      <c r="B38" s="903"/>
      <c r="C38" s="13"/>
      <c r="D38" s="14"/>
      <c r="E38" s="14"/>
      <c r="F38" s="35"/>
      <c r="G38" s="904" t="s">
        <v>217</v>
      </c>
      <c r="H38" s="905"/>
      <c r="I38" s="23" t="s">
        <v>206</v>
      </c>
      <c r="J38" s="24"/>
      <c r="K38" s="23" t="s">
        <v>207</v>
      </c>
      <c r="L38" s="24"/>
      <c r="M38" s="904" t="s">
        <v>211</v>
      </c>
      <c r="N38" s="906"/>
      <c r="O38" s="905"/>
      <c r="P38" s="23" t="s">
        <v>87</v>
      </c>
      <c r="Q38" s="24"/>
      <c r="R38" s="23" t="s">
        <v>88</v>
      </c>
      <c r="S38" s="45"/>
    </row>
    <row r="39" spans="1:19" ht="13.35" customHeight="1">
      <c r="A39" s="900"/>
      <c r="B39" s="901"/>
      <c r="C39" s="11" t="s">
        <v>201</v>
      </c>
      <c r="D39" s="12" t="s">
        <v>202</v>
      </c>
      <c r="E39" s="12" t="s">
        <v>203</v>
      </c>
      <c r="F39" s="12" t="s">
        <v>204</v>
      </c>
      <c r="G39" s="916"/>
      <c r="H39" s="917"/>
      <c r="I39" s="917"/>
      <c r="J39" s="917"/>
      <c r="K39" s="917"/>
      <c r="L39" s="917"/>
      <c r="M39" s="917"/>
      <c r="N39" s="917"/>
      <c r="O39" s="917"/>
      <c r="P39" s="917"/>
      <c r="Q39" s="917"/>
      <c r="R39" s="917"/>
      <c r="S39" s="918"/>
    </row>
    <row r="40" spans="1:19" ht="13.35" customHeight="1">
      <c r="A40" s="902"/>
      <c r="B40" s="903"/>
      <c r="C40" s="13"/>
      <c r="D40" s="14"/>
      <c r="E40" s="14"/>
      <c r="F40" s="35"/>
      <c r="G40" s="919"/>
      <c r="H40" s="920"/>
      <c r="I40" s="920"/>
      <c r="J40" s="920"/>
      <c r="K40" s="920"/>
      <c r="L40" s="920"/>
      <c r="M40" s="920"/>
      <c r="N40" s="920"/>
      <c r="O40" s="920"/>
      <c r="P40" s="920"/>
      <c r="Q40" s="920"/>
      <c r="R40" s="920"/>
      <c r="S40" s="921"/>
    </row>
    <row r="41" spans="1:19" ht="13.35" customHeight="1">
      <c r="A41" s="900"/>
      <c r="B41" s="901"/>
      <c r="C41" s="11" t="s">
        <v>201</v>
      </c>
      <c r="D41" s="12" t="s">
        <v>202</v>
      </c>
      <c r="E41" s="12" t="s">
        <v>203</v>
      </c>
      <c r="F41" s="12" t="s">
        <v>204</v>
      </c>
      <c r="G41" s="916"/>
      <c r="H41" s="917"/>
      <c r="I41" s="917"/>
      <c r="J41" s="917"/>
      <c r="K41" s="917"/>
      <c r="L41" s="917"/>
      <c r="M41" s="917"/>
      <c r="N41" s="917"/>
      <c r="O41" s="917"/>
      <c r="P41" s="917"/>
      <c r="Q41" s="917"/>
      <c r="R41" s="917"/>
      <c r="S41" s="918"/>
    </row>
    <row r="42" spans="1:19" ht="13.35" customHeight="1">
      <c r="A42" s="902"/>
      <c r="B42" s="903"/>
      <c r="C42" s="13"/>
      <c r="D42" s="14"/>
      <c r="E42" s="14"/>
      <c r="F42" s="35"/>
      <c r="G42" s="919"/>
      <c r="H42" s="920"/>
      <c r="I42" s="920"/>
      <c r="J42" s="920"/>
      <c r="K42" s="920"/>
      <c r="L42" s="920"/>
      <c r="M42" s="920"/>
      <c r="N42" s="920"/>
      <c r="O42" s="920"/>
      <c r="P42" s="920"/>
      <c r="Q42" s="920"/>
      <c r="R42" s="920"/>
      <c r="S42" s="921"/>
    </row>
    <row r="43" spans="1:19" ht="13.35" customHeight="1">
      <c r="A43" s="900"/>
      <c r="B43" s="901"/>
      <c r="C43" s="11" t="s">
        <v>201</v>
      </c>
      <c r="D43" s="12" t="s">
        <v>202</v>
      </c>
      <c r="E43" s="12" t="s">
        <v>203</v>
      </c>
      <c r="F43" s="12" t="s">
        <v>204</v>
      </c>
      <c r="G43" s="916"/>
      <c r="H43" s="917"/>
      <c r="I43" s="917"/>
      <c r="J43" s="917"/>
      <c r="K43" s="917"/>
      <c r="L43" s="917"/>
      <c r="M43" s="917"/>
      <c r="N43" s="917"/>
      <c r="O43" s="917"/>
      <c r="P43" s="917"/>
      <c r="Q43" s="917"/>
      <c r="R43" s="917"/>
      <c r="S43" s="918"/>
    </row>
    <row r="44" spans="1:19" ht="13.35" customHeight="1">
      <c r="A44" s="902"/>
      <c r="B44" s="903"/>
      <c r="C44" s="13"/>
      <c r="D44" s="14"/>
      <c r="E44" s="14"/>
      <c r="F44" s="35"/>
      <c r="G44" s="919"/>
      <c r="H44" s="920"/>
      <c r="I44" s="920"/>
      <c r="J44" s="920"/>
      <c r="K44" s="920"/>
      <c r="L44" s="920"/>
      <c r="M44" s="920"/>
      <c r="N44" s="920"/>
      <c r="O44" s="920"/>
      <c r="P44" s="920"/>
      <c r="Q44" s="920"/>
      <c r="R44" s="920"/>
      <c r="S44" s="921"/>
    </row>
    <row r="45" spans="1:19" ht="13.35" customHeight="1">
      <c r="A45" s="900"/>
      <c r="B45" s="901"/>
      <c r="C45" s="11" t="s">
        <v>201</v>
      </c>
      <c r="D45" s="12" t="s">
        <v>202</v>
      </c>
      <c r="E45" s="12" t="s">
        <v>203</v>
      </c>
      <c r="F45" s="12" t="s">
        <v>204</v>
      </c>
      <c r="G45" s="916"/>
      <c r="H45" s="917"/>
      <c r="I45" s="917"/>
      <c r="J45" s="917"/>
      <c r="K45" s="917"/>
      <c r="L45" s="917"/>
      <c r="M45" s="917"/>
      <c r="N45" s="917"/>
      <c r="O45" s="917"/>
      <c r="P45" s="917"/>
      <c r="Q45" s="917"/>
      <c r="R45" s="917"/>
      <c r="S45" s="918"/>
    </row>
    <row r="46" spans="1:19" ht="13.35" customHeight="1">
      <c r="A46" s="902"/>
      <c r="B46" s="903"/>
      <c r="C46" s="13"/>
      <c r="D46" s="14"/>
      <c r="E46" s="14"/>
      <c r="F46" s="35"/>
      <c r="G46" s="919"/>
      <c r="H46" s="920"/>
      <c r="I46" s="920"/>
      <c r="J46" s="920"/>
      <c r="K46" s="920"/>
      <c r="L46" s="920"/>
      <c r="M46" s="920"/>
      <c r="N46" s="920"/>
      <c r="O46" s="920"/>
      <c r="P46" s="920"/>
      <c r="Q46" s="920"/>
      <c r="R46" s="920"/>
      <c r="S46" s="921"/>
    </row>
    <row r="47" spans="1:19" ht="13.35" customHeight="1">
      <c r="A47" s="900"/>
      <c r="B47" s="901"/>
      <c r="C47" s="11" t="s">
        <v>201</v>
      </c>
      <c r="D47" s="12" t="s">
        <v>202</v>
      </c>
      <c r="E47" s="12" t="s">
        <v>203</v>
      </c>
      <c r="F47" s="12" t="s">
        <v>204</v>
      </c>
      <c r="G47" s="916"/>
      <c r="H47" s="917"/>
      <c r="I47" s="917"/>
      <c r="J47" s="917"/>
      <c r="K47" s="917"/>
      <c r="L47" s="917"/>
      <c r="M47" s="917"/>
      <c r="N47" s="917"/>
      <c r="O47" s="917"/>
      <c r="P47" s="917"/>
      <c r="Q47" s="917"/>
      <c r="R47" s="917"/>
      <c r="S47" s="918"/>
    </row>
    <row r="48" spans="1:19" ht="13.35" customHeight="1">
      <c r="A48" s="922"/>
      <c r="B48" s="923"/>
      <c r="C48" s="4"/>
      <c r="D48" s="14"/>
      <c r="E48" s="14"/>
      <c r="F48" s="5"/>
      <c r="G48" s="919"/>
      <c r="H48" s="920"/>
      <c r="I48" s="920"/>
      <c r="J48" s="920"/>
      <c r="K48" s="920"/>
      <c r="L48" s="920"/>
      <c r="M48" s="920"/>
      <c r="N48" s="920"/>
      <c r="O48" s="920"/>
      <c r="P48" s="920"/>
      <c r="Q48" s="920"/>
      <c r="R48" s="920"/>
      <c r="S48" s="921"/>
    </row>
    <row r="49" spans="1:19" ht="14.25">
      <c r="A49" s="9"/>
      <c r="B49" s="9"/>
      <c r="C49" s="10"/>
      <c r="D49" s="10"/>
      <c r="E49" s="10"/>
      <c r="F49" s="10"/>
      <c r="G49" s="10"/>
      <c r="H49" s="10"/>
      <c r="I49" s="10"/>
      <c r="J49" s="10"/>
      <c r="K49" s="10"/>
      <c r="L49" s="10"/>
      <c r="M49" s="10"/>
      <c r="N49" s="10"/>
      <c r="O49" s="10"/>
      <c r="P49" s="10"/>
      <c r="Q49" s="10"/>
      <c r="R49" s="10"/>
      <c r="S49" s="10"/>
    </row>
    <row r="50" spans="1:19" ht="51" customHeight="1">
      <c r="A50" s="878" t="s">
        <v>227</v>
      </c>
      <c r="B50" s="879"/>
      <c r="C50" s="879"/>
      <c r="D50" s="879"/>
      <c r="E50" s="879"/>
      <c r="F50" s="879"/>
      <c r="G50" s="879"/>
      <c r="H50" s="879"/>
      <c r="I50" s="880"/>
      <c r="J50" s="881" t="s">
        <v>228</v>
      </c>
      <c r="K50" s="882"/>
      <c r="L50" s="882"/>
      <c r="M50" s="882"/>
      <c r="N50" s="882"/>
      <c r="O50" s="882"/>
      <c r="P50" s="882"/>
      <c r="Q50" s="882"/>
      <c r="R50" s="882"/>
      <c r="S50" s="883"/>
    </row>
    <row r="51" spans="1:19" ht="13.35" customHeight="1">
      <c r="A51" s="913" t="s">
        <v>229</v>
      </c>
      <c r="B51" s="913"/>
      <c r="C51" s="913"/>
      <c r="D51" s="913"/>
      <c r="E51" s="913"/>
      <c r="F51" s="913"/>
      <c r="G51" s="913"/>
      <c r="H51" s="913"/>
      <c r="I51" s="913"/>
      <c r="J51" s="913"/>
      <c r="K51" s="913"/>
      <c r="L51" s="913"/>
      <c r="M51" s="913"/>
      <c r="N51" s="913"/>
      <c r="O51" s="913"/>
      <c r="P51" s="913"/>
      <c r="Q51" s="913"/>
      <c r="R51" s="913"/>
      <c r="S51" s="913"/>
    </row>
    <row r="52" spans="1:19" ht="13.35" customHeight="1">
      <c r="A52" s="16" t="s">
        <v>230</v>
      </c>
      <c r="B52" s="16"/>
      <c r="C52" s="16"/>
      <c r="D52" s="16"/>
      <c r="E52" s="16"/>
      <c r="F52" s="16"/>
      <c r="G52" s="16"/>
      <c r="H52" s="16"/>
      <c r="I52" s="16"/>
      <c r="J52" s="16"/>
      <c r="K52" s="16"/>
      <c r="L52" s="16"/>
      <c r="M52" s="16"/>
      <c r="N52" s="16"/>
      <c r="O52" s="16"/>
      <c r="P52" s="16"/>
      <c r="Q52" s="16"/>
      <c r="R52" s="16"/>
      <c r="S52" s="16"/>
    </row>
    <row r="53" spans="1:19" ht="13.35" customHeight="1">
      <c r="A53" s="16" t="s">
        <v>231</v>
      </c>
      <c r="B53" s="16"/>
      <c r="C53" s="16"/>
      <c r="D53" s="16"/>
      <c r="E53" s="16"/>
      <c r="F53" s="16"/>
      <c r="G53" s="16"/>
      <c r="H53" s="16"/>
      <c r="I53" s="16"/>
      <c r="J53" s="16"/>
      <c r="K53" s="16"/>
      <c r="L53" s="828" t="s">
        <v>232</v>
      </c>
      <c r="M53" s="828"/>
      <c r="N53" s="828"/>
      <c r="O53" s="828"/>
      <c r="P53" s="828"/>
      <c r="Q53" s="828"/>
      <c r="R53" s="828"/>
      <c r="S53" s="828"/>
    </row>
    <row r="54" spans="1:19" ht="17.45" customHeight="1">
      <c r="L54" s="37"/>
      <c r="M54" s="37"/>
      <c r="N54" s="37"/>
      <c r="O54" s="37"/>
      <c r="P54" s="37"/>
      <c r="Q54" s="37"/>
      <c r="R54" s="37"/>
      <c r="S54" s="37"/>
    </row>
  </sheetData>
  <mergeCells count="106">
    <mergeCell ref="G32:H32"/>
    <mergeCell ref="M32:O32"/>
    <mergeCell ref="G33:H33"/>
    <mergeCell ref="M33:O33"/>
    <mergeCell ref="G34:H34"/>
    <mergeCell ref="M34:O34"/>
    <mergeCell ref="G35:H35"/>
    <mergeCell ref="M35:O35"/>
    <mergeCell ref="G39:S40"/>
    <mergeCell ref="A33:B34"/>
    <mergeCell ref="A35:B36"/>
    <mergeCell ref="A47:B48"/>
    <mergeCell ref="G47:S48"/>
    <mergeCell ref="A41:B42"/>
    <mergeCell ref="G41:S42"/>
    <mergeCell ref="A43:B44"/>
    <mergeCell ref="G43:S44"/>
    <mergeCell ref="A45:B46"/>
    <mergeCell ref="G45:S46"/>
    <mergeCell ref="C28:C29"/>
    <mergeCell ref="C31:C32"/>
    <mergeCell ref="D25:D26"/>
    <mergeCell ref="D28:D29"/>
    <mergeCell ref="D31:D32"/>
    <mergeCell ref="E25:E26"/>
    <mergeCell ref="E28:E29"/>
    <mergeCell ref="E31:E32"/>
    <mergeCell ref="F25:F26"/>
    <mergeCell ref="F28:F29"/>
    <mergeCell ref="F31:F32"/>
    <mergeCell ref="G27:H27"/>
    <mergeCell ref="M27:O27"/>
    <mergeCell ref="G28:H28"/>
    <mergeCell ref="M28:O28"/>
    <mergeCell ref="G29:H29"/>
    <mergeCell ref="M29:O29"/>
    <mergeCell ref="G30:H30"/>
    <mergeCell ref="M30:O30"/>
    <mergeCell ref="L53:S53"/>
    <mergeCell ref="G36:H36"/>
    <mergeCell ref="M36:O36"/>
    <mergeCell ref="G37:H37"/>
    <mergeCell ref="M37:O37"/>
    <mergeCell ref="G38:H38"/>
    <mergeCell ref="M38:O38"/>
    <mergeCell ref="A50:I50"/>
    <mergeCell ref="J50:S50"/>
    <mergeCell ref="A51:S51"/>
    <mergeCell ref="G31:H31"/>
    <mergeCell ref="M31:O31"/>
    <mergeCell ref="A27:B29"/>
    <mergeCell ref="A37:B38"/>
    <mergeCell ref="A30:B32"/>
    <mergeCell ref="A39:B40"/>
    <mergeCell ref="A21:J21"/>
    <mergeCell ref="K21:S21"/>
    <mergeCell ref="A23:B23"/>
    <mergeCell ref="C23:F23"/>
    <mergeCell ref="G23:S23"/>
    <mergeCell ref="G24:H24"/>
    <mergeCell ref="M24:O24"/>
    <mergeCell ref="G25:H25"/>
    <mergeCell ref="M25:O25"/>
    <mergeCell ref="A24:B26"/>
    <mergeCell ref="G26:H26"/>
    <mergeCell ref="M26:O26"/>
    <mergeCell ref="C25:C26"/>
    <mergeCell ref="A17:S17"/>
    <mergeCell ref="A18:B18"/>
    <mergeCell ref="C18:F18"/>
    <mergeCell ref="G18:I18"/>
    <mergeCell ref="J18:L18"/>
    <mergeCell ref="M18:S18"/>
    <mergeCell ref="A19:B19"/>
    <mergeCell ref="C19:F19"/>
    <mergeCell ref="G19:I19"/>
    <mergeCell ref="J19:S19"/>
    <mergeCell ref="A14:B14"/>
    <mergeCell ref="C14:G14"/>
    <mergeCell ref="H14:K14"/>
    <mergeCell ref="L14:S14"/>
    <mergeCell ref="A15:B15"/>
    <mergeCell ref="C15:G15"/>
    <mergeCell ref="H15:K15"/>
    <mergeCell ref="L15:S15"/>
    <mergeCell ref="A16:S16"/>
    <mergeCell ref="A9:S9"/>
    <mergeCell ref="A11:B11"/>
    <mergeCell ref="C11:S11"/>
    <mergeCell ref="A12:B12"/>
    <mergeCell ref="C12:G12"/>
    <mergeCell ref="H12:K12"/>
    <mergeCell ref="L12:S12"/>
    <mergeCell ref="A13:B13"/>
    <mergeCell ref="C13:G13"/>
    <mergeCell ref="H13:K13"/>
    <mergeCell ref="P13:R13"/>
    <mergeCell ref="A1:S1"/>
    <mergeCell ref="I2:L2"/>
    <mergeCell ref="M2:N2"/>
    <mergeCell ref="A3:S3"/>
    <mergeCell ref="A4:S4"/>
    <mergeCell ref="A5:S5"/>
    <mergeCell ref="A6:S6"/>
    <mergeCell ref="A7:S7"/>
    <mergeCell ref="A8:S8"/>
  </mergeCells>
  <phoneticPr fontId="49"/>
  <printOptions horizontalCentered="1" verticalCentered="1"/>
  <pageMargins left="0.39370078740157499" right="0.39370078740157499" top="0.39370078740157499" bottom="0.196850393700787" header="0.31496062992126" footer="0.31496062992126"/>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54"/>
  <sheetViews>
    <sheetView topLeftCell="A40" workbookViewId="0">
      <selection activeCell="Q58" sqref="Q58"/>
    </sheetView>
  </sheetViews>
  <sheetFormatPr defaultColWidth="9" defaultRowHeight="13.5"/>
  <cols>
    <col min="1" max="4" width="9" style="1"/>
    <col min="5" max="6" width="9.625" style="1" customWidth="1"/>
    <col min="7" max="10" width="4.875" style="1" customWidth="1"/>
    <col min="11" max="12" width="6.875" style="1" customWidth="1"/>
    <col min="13" max="16" width="3.875" style="1" customWidth="1"/>
    <col min="17" max="19" width="4.875" style="1" customWidth="1"/>
    <col min="20" max="23" width="3.875" style="1" customWidth="1"/>
    <col min="24" max="16384" width="9" style="1"/>
  </cols>
  <sheetData>
    <row r="1" spans="1:23" ht="17.100000000000001" customHeight="1">
      <c r="A1" s="964" t="s">
        <v>233</v>
      </c>
      <c r="B1" s="964"/>
      <c r="C1" s="964"/>
      <c r="E1" s="826" t="s">
        <v>168</v>
      </c>
      <c r="F1" s="826"/>
      <c r="G1" s="826"/>
      <c r="H1" s="826"/>
      <c r="I1" s="826"/>
      <c r="J1" s="826"/>
      <c r="K1" s="826"/>
      <c r="L1" s="826"/>
      <c r="M1" s="826"/>
      <c r="N1" s="826"/>
      <c r="O1" s="826"/>
      <c r="P1" s="826"/>
      <c r="Q1" s="826"/>
      <c r="R1" s="826"/>
      <c r="S1" s="826"/>
      <c r="T1" s="826"/>
      <c r="U1" s="826"/>
      <c r="V1" s="826"/>
      <c r="W1" s="826"/>
    </row>
    <row r="2" spans="1:23">
      <c r="A2" s="964"/>
      <c r="B2" s="964"/>
      <c r="C2" s="964"/>
      <c r="M2" s="827" t="s">
        <v>169</v>
      </c>
      <c r="N2" s="827"/>
      <c r="O2" s="827"/>
      <c r="P2" s="827"/>
      <c r="Q2" s="924">
        <v>2024</v>
      </c>
      <c r="R2" s="924"/>
      <c r="S2" s="17" t="s">
        <v>170</v>
      </c>
      <c r="T2" s="38">
        <v>4</v>
      </c>
      <c r="U2" s="17" t="s">
        <v>50</v>
      </c>
      <c r="V2" s="38">
        <v>1</v>
      </c>
      <c r="W2" s="17" t="s">
        <v>51</v>
      </c>
    </row>
    <row r="3" spans="1:23" ht="20.100000000000001" customHeight="1">
      <c r="A3" s="964"/>
      <c r="B3" s="964"/>
      <c r="C3" s="964"/>
      <c r="E3" s="829" t="s">
        <v>171</v>
      </c>
      <c r="F3" s="829"/>
      <c r="G3" s="829"/>
      <c r="H3" s="829"/>
      <c r="I3" s="829"/>
      <c r="J3" s="829"/>
      <c r="K3" s="829"/>
      <c r="L3" s="829"/>
      <c r="M3" s="829"/>
      <c r="N3" s="829"/>
      <c r="O3" s="829"/>
      <c r="P3" s="829"/>
      <c r="Q3" s="829"/>
      <c r="R3" s="829"/>
      <c r="S3" s="829"/>
      <c r="T3" s="829"/>
      <c r="U3" s="829"/>
      <c r="V3" s="829"/>
      <c r="W3" s="829"/>
    </row>
    <row r="4" spans="1:23" ht="12" customHeight="1">
      <c r="E4" s="830" t="s">
        <v>172</v>
      </c>
      <c r="F4" s="830"/>
      <c r="G4" s="830"/>
      <c r="H4" s="830"/>
      <c r="I4" s="830"/>
      <c r="J4" s="830"/>
      <c r="K4" s="830"/>
      <c r="L4" s="830"/>
      <c r="M4" s="830"/>
      <c r="N4" s="830"/>
      <c r="O4" s="830"/>
      <c r="P4" s="830"/>
      <c r="Q4" s="830"/>
      <c r="R4" s="830"/>
      <c r="S4" s="830"/>
      <c r="T4" s="830"/>
      <c r="U4" s="830"/>
      <c r="V4" s="830"/>
      <c r="W4" s="830"/>
    </row>
    <row r="5" spans="1:23" ht="12.6" customHeight="1">
      <c r="E5" s="831" t="s">
        <v>173</v>
      </c>
      <c r="F5" s="831"/>
      <c r="G5" s="831"/>
      <c r="H5" s="831"/>
      <c r="I5" s="831"/>
      <c r="J5" s="831"/>
      <c r="K5" s="831"/>
      <c r="L5" s="831"/>
      <c r="M5" s="831"/>
      <c r="N5" s="831"/>
      <c r="O5" s="831"/>
      <c r="P5" s="831"/>
      <c r="Q5" s="831"/>
      <c r="R5" s="831"/>
      <c r="S5" s="831"/>
      <c r="T5" s="831"/>
      <c r="U5" s="831"/>
      <c r="V5" s="831"/>
      <c r="W5" s="831"/>
    </row>
    <row r="6" spans="1:23" ht="12.6" customHeight="1">
      <c r="E6" s="832" t="s">
        <v>174</v>
      </c>
      <c r="F6" s="832"/>
      <c r="G6" s="832"/>
      <c r="H6" s="832"/>
      <c r="I6" s="832"/>
      <c r="J6" s="832"/>
      <c r="K6" s="832"/>
      <c r="L6" s="832"/>
      <c r="M6" s="832"/>
      <c r="N6" s="832"/>
      <c r="O6" s="832"/>
      <c r="P6" s="832"/>
      <c r="Q6" s="832"/>
      <c r="R6" s="832"/>
      <c r="S6" s="832"/>
      <c r="T6" s="832"/>
      <c r="U6" s="832"/>
      <c r="V6" s="832"/>
      <c r="W6" s="832"/>
    </row>
    <row r="7" spans="1:23" ht="12.6" customHeight="1">
      <c r="E7" s="831" t="s">
        <v>175</v>
      </c>
      <c r="F7" s="831"/>
      <c r="G7" s="831"/>
      <c r="H7" s="831"/>
      <c r="I7" s="831"/>
      <c r="J7" s="831"/>
      <c r="K7" s="831"/>
      <c r="L7" s="831"/>
      <c r="M7" s="831"/>
      <c r="N7" s="831"/>
      <c r="O7" s="831"/>
      <c r="P7" s="831"/>
      <c r="Q7" s="831"/>
      <c r="R7" s="831"/>
      <c r="S7" s="831"/>
      <c r="T7" s="831"/>
      <c r="U7" s="831"/>
      <c r="V7" s="831"/>
      <c r="W7" s="831"/>
    </row>
    <row r="8" spans="1:23" ht="12.6" customHeight="1">
      <c r="E8" s="831" t="s">
        <v>176</v>
      </c>
      <c r="F8" s="831"/>
      <c r="G8" s="831"/>
      <c r="H8" s="831"/>
      <c r="I8" s="831"/>
      <c r="J8" s="831"/>
      <c r="K8" s="831"/>
      <c r="L8" s="831"/>
      <c r="M8" s="831"/>
      <c r="N8" s="831"/>
      <c r="O8" s="831"/>
      <c r="P8" s="831"/>
      <c r="Q8" s="831"/>
      <c r="R8" s="831"/>
      <c r="S8" s="831"/>
      <c r="T8" s="831"/>
      <c r="U8" s="831"/>
      <c r="V8" s="831"/>
      <c r="W8" s="831"/>
    </row>
    <row r="9" spans="1:23" ht="12.6" customHeight="1">
      <c r="E9" s="831" t="s">
        <v>177</v>
      </c>
      <c r="F9" s="831"/>
      <c r="G9" s="831"/>
      <c r="H9" s="831"/>
      <c r="I9" s="831"/>
      <c r="J9" s="831"/>
      <c r="K9" s="831"/>
      <c r="L9" s="831"/>
      <c r="M9" s="831"/>
      <c r="N9" s="831"/>
      <c r="O9" s="831"/>
      <c r="P9" s="831"/>
      <c r="Q9" s="831"/>
      <c r="R9" s="831"/>
      <c r="S9" s="831"/>
      <c r="T9" s="831"/>
      <c r="U9" s="831"/>
      <c r="V9" s="831"/>
      <c r="W9" s="831"/>
    </row>
    <row r="10" spans="1:23" ht="8.4499999999999993" customHeight="1">
      <c r="E10" s="2"/>
      <c r="F10" s="2"/>
      <c r="G10" s="2"/>
      <c r="H10" s="2"/>
      <c r="I10" s="2"/>
      <c r="J10" s="2"/>
      <c r="K10" s="2"/>
      <c r="L10" s="2"/>
      <c r="M10" s="2"/>
      <c r="N10" s="2"/>
      <c r="O10" s="2"/>
      <c r="P10" s="2"/>
      <c r="Q10" s="2"/>
      <c r="R10" s="2"/>
      <c r="S10" s="2"/>
      <c r="T10" s="2"/>
      <c r="U10" s="2"/>
      <c r="V10" s="2"/>
      <c r="W10" s="2"/>
    </row>
    <row r="11" spans="1:23" ht="17.45" customHeight="1">
      <c r="E11" s="833" t="s">
        <v>178</v>
      </c>
      <c r="F11" s="834"/>
      <c r="G11" s="835" t="s">
        <v>179</v>
      </c>
      <c r="H11" s="836"/>
      <c r="I11" s="836"/>
      <c r="J11" s="836"/>
      <c r="K11" s="836"/>
      <c r="L11" s="836"/>
      <c r="M11" s="836"/>
      <c r="N11" s="836"/>
      <c r="O11" s="836"/>
      <c r="P11" s="836"/>
      <c r="Q11" s="836"/>
      <c r="R11" s="836"/>
      <c r="S11" s="836"/>
      <c r="T11" s="836"/>
      <c r="U11" s="836"/>
      <c r="V11" s="836"/>
      <c r="W11" s="837"/>
    </row>
    <row r="12" spans="1:23" ht="16.7" customHeight="1">
      <c r="E12" s="838" t="s">
        <v>113</v>
      </c>
      <c r="F12" s="839"/>
      <c r="G12" s="925" t="s">
        <v>234</v>
      </c>
      <c r="H12" s="926"/>
      <c r="I12" s="926"/>
      <c r="J12" s="926"/>
      <c r="K12" s="926"/>
      <c r="L12" s="842" t="s">
        <v>180</v>
      </c>
      <c r="M12" s="843"/>
      <c r="N12" s="843"/>
      <c r="O12" s="844"/>
      <c r="P12" s="927" t="s">
        <v>235</v>
      </c>
      <c r="Q12" s="927"/>
      <c r="R12" s="927"/>
      <c r="S12" s="927"/>
      <c r="T12" s="927"/>
      <c r="U12" s="927"/>
      <c r="V12" s="927"/>
      <c r="W12" s="928"/>
    </row>
    <row r="13" spans="1:23" ht="16.7" customHeight="1">
      <c r="E13" s="846" t="s">
        <v>11</v>
      </c>
      <c r="F13" s="847"/>
      <c r="G13" s="929" t="s">
        <v>236</v>
      </c>
      <c r="H13" s="930"/>
      <c r="I13" s="930"/>
      <c r="J13" s="930"/>
      <c r="K13" s="930"/>
      <c r="L13" s="848" t="s">
        <v>181</v>
      </c>
      <c r="M13" s="849"/>
      <c r="N13" s="849"/>
      <c r="O13" s="850"/>
      <c r="P13" s="19">
        <v>1</v>
      </c>
      <c r="Q13" s="3" t="s">
        <v>170</v>
      </c>
      <c r="R13" s="39">
        <v>1</v>
      </c>
      <c r="S13" s="3" t="s">
        <v>182</v>
      </c>
      <c r="T13" s="930" t="s">
        <v>237</v>
      </c>
      <c r="U13" s="930"/>
      <c r="V13" s="930"/>
      <c r="W13" s="40" t="s">
        <v>183</v>
      </c>
    </row>
    <row r="14" spans="1:23" ht="16.7" customHeight="1">
      <c r="E14" s="851" t="s">
        <v>184</v>
      </c>
      <c r="F14" s="852"/>
      <c r="G14" s="931" t="s">
        <v>238</v>
      </c>
      <c r="H14" s="932"/>
      <c r="I14" s="932"/>
      <c r="J14" s="932"/>
      <c r="K14" s="932"/>
      <c r="L14" s="853" t="s">
        <v>185</v>
      </c>
      <c r="M14" s="854"/>
      <c r="N14" s="854"/>
      <c r="O14" s="852"/>
      <c r="P14" s="931" t="s">
        <v>239</v>
      </c>
      <c r="Q14" s="932"/>
      <c r="R14" s="932"/>
      <c r="S14" s="932"/>
      <c r="T14" s="932"/>
      <c r="U14" s="932"/>
      <c r="V14" s="932"/>
      <c r="W14" s="933"/>
    </row>
    <row r="15" spans="1:23" ht="16.7" customHeight="1">
      <c r="E15" s="856" t="s">
        <v>186</v>
      </c>
      <c r="F15" s="857"/>
      <c r="G15" s="934" t="s">
        <v>240</v>
      </c>
      <c r="H15" s="935"/>
      <c r="I15" s="935"/>
      <c r="J15" s="935"/>
      <c r="K15" s="935"/>
      <c r="L15" s="858" t="s">
        <v>47</v>
      </c>
      <c r="M15" s="859"/>
      <c r="N15" s="859"/>
      <c r="O15" s="857"/>
      <c r="P15" s="936" t="s">
        <v>241</v>
      </c>
      <c r="Q15" s="937"/>
      <c r="R15" s="937"/>
      <c r="S15" s="937"/>
      <c r="T15" s="937"/>
      <c r="U15" s="937"/>
      <c r="V15" s="937"/>
      <c r="W15" s="938"/>
    </row>
    <row r="16" spans="1:23">
      <c r="E16" s="861" t="s">
        <v>187</v>
      </c>
      <c r="F16" s="861"/>
      <c r="G16" s="861"/>
      <c r="H16" s="861"/>
      <c r="I16" s="861"/>
      <c r="J16" s="861"/>
      <c r="K16" s="861"/>
      <c r="L16" s="861"/>
      <c r="M16" s="861"/>
      <c r="N16" s="861"/>
      <c r="O16" s="861"/>
      <c r="P16" s="861"/>
      <c r="Q16" s="861"/>
      <c r="R16" s="861"/>
      <c r="S16" s="861"/>
      <c r="T16" s="861"/>
      <c r="U16" s="861"/>
      <c r="V16" s="861"/>
      <c r="W16" s="861"/>
    </row>
    <row r="17" spans="5:23" ht="24.6" customHeight="1">
      <c r="E17" s="862" t="s">
        <v>188</v>
      </c>
      <c r="F17" s="862"/>
      <c r="G17" s="862"/>
      <c r="H17" s="862"/>
      <c r="I17" s="862"/>
      <c r="J17" s="862"/>
      <c r="K17" s="862"/>
      <c r="L17" s="862"/>
      <c r="M17" s="862"/>
      <c r="N17" s="862"/>
      <c r="O17" s="862"/>
      <c r="P17" s="862"/>
      <c r="Q17" s="862"/>
      <c r="R17" s="862"/>
      <c r="S17" s="862"/>
      <c r="T17" s="862"/>
      <c r="U17" s="862"/>
      <c r="V17" s="862"/>
      <c r="W17" s="862"/>
    </row>
    <row r="18" spans="5:23" ht="28.7" customHeight="1">
      <c r="E18" s="863" t="s">
        <v>189</v>
      </c>
      <c r="F18" s="864"/>
      <c r="G18" s="865" t="s">
        <v>190</v>
      </c>
      <c r="H18" s="866"/>
      <c r="I18" s="866"/>
      <c r="J18" s="867"/>
      <c r="K18" s="863" t="s">
        <v>191</v>
      </c>
      <c r="L18" s="868"/>
      <c r="M18" s="864"/>
      <c r="N18" s="869" t="s">
        <v>192</v>
      </c>
      <c r="O18" s="869"/>
      <c r="P18" s="869"/>
      <c r="Q18" s="870"/>
      <c r="R18" s="870"/>
      <c r="S18" s="870"/>
      <c r="T18" s="870"/>
      <c r="U18" s="870"/>
      <c r="V18" s="870"/>
      <c r="W18" s="870"/>
    </row>
    <row r="19" spans="5:23" ht="20.45" customHeight="1">
      <c r="E19" s="939" t="s">
        <v>242</v>
      </c>
      <c r="F19" s="940"/>
      <c r="G19" s="941" t="s">
        <v>242</v>
      </c>
      <c r="H19" s="942"/>
      <c r="I19" s="942"/>
      <c r="J19" s="943"/>
      <c r="K19" s="873"/>
      <c r="L19" s="874"/>
      <c r="M19" s="875"/>
      <c r="N19" s="876" t="s">
        <v>193</v>
      </c>
      <c r="O19" s="877"/>
      <c r="P19" s="877"/>
      <c r="Q19" s="877"/>
      <c r="R19" s="877"/>
      <c r="S19" s="877"/>
      <c r="T19" s="877"/>
      <c r="U19" s="877"/>
      <c r="V19" s="877"/>
      <c r="W19" s="877"/>
    </row>
    <row r="20" spans="5:23" ht="28.35" customHeight="1">
      <c r="E20" s="6" t="s">
        <v>194</v>
      </c>
      <c r="F20" s="7"/>
      <c r="G20" s="7"/>
      <c r="H20" s="7"/>
      <c r="I20" s="7"/>
      <c r="J20" s="7"/>
      <c r="K20" s="7"/>
      <c r="L20" s="7"/>
      <c r="M20" s="7"/>
      <c r="N20" s="7"/>
      <c r="O20" s="7"/>
      <c r="P20" s="7"/>
      <c r="Q20" s="7"/>
      <c r="R20" s="7"/>
      <c r="S20" s="7"/>
      <c r="T20" s="7"/>
      <c r="U20" s="7"/>
      <c r="V20" s="7"/>
      <c r="W20" s="7"/>
    </row>
    <row r="21" spans="5:23" ht="64.349999999999994" customHeight="1">
      <c r="E21" s="878" t="s">
        <v>195</v>
      </c>
      <c r="F21" s="879"/>
      <c r="G21" s="879"/>
      <c r="H21" s="879"/>
      <c r="I21" s="879"/>
      <c r="J21" s="879"/>
      <c r="K21" s="879"/>
      <c r="L21" s="879"/>
      <c r="M21" s="879"/>
      <c r="N21" s="880"/>
      <c r="O21" s="881" t="s">
        <v>196</v>
      </c>
      <c r="P21" s="882"/>
      <c r="Q21" s="882"/>
      <c r="R21" s="882"/>
      <c r="S21" s="882"/>
      <c r="T21" s="882"/>
      <c r="U21" s="882"/>
      <c r="V21" s="882"/>
      <c r="W21" s="883"/>
    </row>
    <row r="22" spans="5:23" ht="14.25">
      <c r="E22" s="8"/>
      <c r="F22" s="9"/>
      <c r="G22" s="10"/>
      <c r="H22" s="10"/>
      <c r="I22" s="10"/>
      <c r="J22" s="10"/>
      <c r="K22" s="10"/>
      <c r="L22" s="10"/>
      <c r="M22" s="10"/>
      <c r="N22" s="10"/>
      <c r="O22" s="10"/>
      <c r="P22" s="10"/>
      <c r="Q22" s="10"/>
      <c r="R22" s="10"/>
      <c r="S22" s="10"/>
      <c r="T22" s="10"/>
      <c r="U22" s="10"/>
      <c r="V22" s="10"/>
      <c r="W22" s="10"/>
    </row>
    <row r="23" spans="5:23" ht="25.35" customHeight="1">
      <c r="E23" s="884" t="s">
        <v>197</v>
      </c>
      <c r="F23" s="885"/>
      <c r="G23" s="886" t="s">
        <v>198</v>
      </c>
      <c r="H23" s="887"/>
      <c r="I23" s="887"/>
      <c r="J23" s="888"/>
      <c r="K23" s="889" t="s">
        <v>199</v>
      </c>
      <c r="L23" s="890"/>
      <c r="M23" s="890"/>
      <c r="N23" s="890"/>
      <c r="O23" s="890"/>
      <c r="P23" s="890"/>
      <c r="Q23" s="890"/>
      <c r="R23" s="890"/>
      <c r="S23" s="890"/>
      <c r="T23" s="890"/>
      <c r="U23" s="890"/>
      <c r="V23" s="890"/>
      <c r="W23" s="891"/>
    </row>
    <row r="24" spans="5:23" ht="10.35" customHeight="1">
      <c r="E24" s="900" t="s">
        <v>200</v>
      </c>
      <c r="F24" s="901"/>
      <c r="G24" s="11" t="s">
        <v>201</v>
      </c>
      <c r="H24" s="12" t="s">
        <v>202</v>
      </c>
      <c r="I24" s="12" t="s">
        <v>203</v>
      </c>
      <c r="J24" s="12" t="s">
        <v>204</v>
      </c>
      <c r="K24" s="892" t="s">
        <v>205</v>
      </c>
      <c r="L24" s="893"/>
      <c r="M24" s="20" t="s">
        <v>206</v>
      </c>
      <c r="N24" s="21"/>
      <c r="O24" s="20" t="s">
        <v>207</v>
      </c>
      <c r="P24" s="22" t="s">
        <v>242</v>
      </c>
      <c r="Q24" s="892" t="s">
        <v>208</v>
      </c>
      <c r="R24" s="894"/>
      <c r="S24" s="893"/>
      <c r="T24" s="20" t="s">
        <v>206</v>
      </c>
      <c r="U24" s="21"/>
      <c r="V24" s="20" t="s">
        <v>207</v>
      </c>
      <c r="W24" s="41" t="s">
        <v>242</v>
      </c>
    </row>
    <row r="25" spans="5:23" ht="10.35" customHeight="1">
      <c r="E25" s="902"/>
      <c r="F25" s="903"/>
      <c r="G25" s="948" t="s">
        <v>242</v>
      </c>
      <c r="H25" s="911"/>
      <c r="I25" s="911"/>
      <c r="J25" s="911"/>
      <c r="K25" s="895" t="s">
        <v>209</v>
      </c>
      <c r="L25" s="896"/>
      <c r="M25" s="23" t="s">
        <v>206</v>
      </c>
      <c r="N25" s="24"/>
      <c r="O25" s="23" t="s">
        <v>207</v>
      </c>
      <c r="P25" s="25" t="s">
        <v>242</v>
      </c>
      <c r="Q25" s="897" t="s">
        <v>210</v>
      </c>
      <c r="R25" s="898"/>
      <c r="S25" s="899"/>
      <c r="T25" s="23" t="s">
        <v>206</v>
      </c>
      <c r="U25" s="24"/>
      <c r="V25" s="23" t="s">
        <v>207</v>
      </c>
      <c r="W25" s="42" t="s">
        <v>242</v>
      </c>
    </row>
    <row r="26" spans="5:23" ht="10.35" customHeight="1">
      <c r="E26" s="902"/>
      <c r="F26" s="903"/>
      <c r="G26" s="949"/>
      <c r="H26" s="912"/>
      <c r="I26" s="912"/>
      <c r="J26" s="912"/>
      <c r="K26" s="904" t="s">
        <v>211</v>
      </c>
      <c r="L26" s="905"/>
      <c r="M26" s="27" t="s">
        <v>87</v>
      </c>
      <c r="N26" s="28" t="s">
        <v>242</v>
      </c>
      <c r="O26" s="27" t="s">
        <v>88</v>
      </c>
      <c r="P26" s="29"/>
      <c r="Q26" s="904"/>
      <c r="R26" s="906"/>
      <c r="S26" s="905"/>
      <c r="T26" s="27"/>
      <c r="U26" s="29"/>
      <c r="V26" s="27"/>
      <c r="W26" s="43"/>
    </row>
    <row r="27" spans="5:23" ht="10.35" customHeight="1">
      <c r="E27" s="900" t="s">
        <v>212</v>
      </c>
      <c r="F27" s="901"/>
      <c r="G27" s="11" t="s">
        <v>201</v>
      </c>
      <c r="H27" s="12" t="s">
        <v>202</v>
      </c>
      <c r="I27" s="12" t="s">
        <v>203</v>
      </c>
      <c r="J27" s="12" t="s">
        <v>204</v>
      </c>
      <c r="K27" s="892" t="s">
        <v>213</v>
      </c>
      <c r="L27" s="893"/>
      <c r="M27" s="20" t="s">
        <v>206</v>
      </c>
      <c r="N27" s="21"/>
      <c r="O27" s="20" t="s">
        <v>207</v>
      </c>
      <c r="P27" s="22" t="s">
        <v>242</v>
      </c>
      <c r="Q27" s="892" t="s">
        <v>214</v>
      </c>
      <c r="R27" s="894"/>
      <c r="S27" s="893"/>
      <c r="T27" s="20" t="s">
        <v>206</v>
      </c>
      <c r="U27" s="22" t="s">
        <v>242</v>
      </c>
      <c r="V27" s="20" t="s">
        <v>207</v>
      </c>
      <c r="W27" s="44"/>
    </row>
    <row r="28" spans="5:23" ht="10.35" customHeight="1">
      <c r="E28" s="902"/>
      <c r="F28" s="903"/>
      <c r="G28" s="909"/>
      <c r="H28" s="911"/>
      <c r="I28" s="950" t="s">
        <v>242</v>
      </c>
      <c r="J28" s="911"/>
      <c r="K28" s="897" t="s">
        <v>208</v>
      </c>
      <c r="L28" s="899"/>
      <c r="M28" s="23" t="s">
        <v>206</v>
      </c>
      <c r="N28" s="25" t="s">
        <v>242</v>
      </c>
      <c r="O28" s="23" t="s">
        <v>207</v>
      </c>
      <c r="P28" s="24"/>
      <c r="Q28" s="897" t="s">
        <v>215</v>
      </c>
      <c r="R28" s="898"/>
      <c r="S28" s="899"/>
      <c r="T28" s="23" t="s">
        <v>206</v>
      </c>
      <c r="U28" s="25" t="s">
        <v>242</v>
      </c>
      <c r="V28" s="23" t="s">
        <v>207</v>
      </c>
      <c r="W28" s="45"/>
    </row>
    <row r="29" spans="5:23" ht="10.35" customHeight="1">
      <c r="E29" s="914"/>
      <c r="F29" s="915"/>
      <c r="G29" s="910"/>
      <c r="H29" s="912"/>
      <c r="I29" s="951"/>
      <c r="J29" s="912"/>
      <c r="K29" s="907" t="s">
        <v>211</v>
      </c>
      <c r="L29" s="908"/>
      <c r="M29" s="27" t="s">
        <v>87</v>
      </c>
      <c r="N29" s="29"/>
      <c r="O29" s="27" t="s">
        <v>88</v>
      </c>
      <c r="P29" s="30" t="s">
        <v>242</v>
      </c>
      <c r="Q29" s="904"/>
      <c r="R29" s="906"/>
      <c r="S29" s="905"/>
      <c r="T29" s="46"/>
      <c r="U29" s="31"/>
      <c r="V29" s="46"/>
      <c r="W29" s="47"/>
    </row>
    <row r="30" spans="5:23" ht="10.35" customHeight="1">
      <c r="E30" s="900" t="s">
        <v>216</v>
      </c>
      <c r="F30" s="901"/>
      <c r="G30" s="11" t="s">
        <v>201</v>
      </c>
      <c r="H30" s="12" t="s">
        <v>202</v>
      </c>
      <c r="I30" s="12" t="s">
        <v>203</v>
      </c>
      <c r="J30" s="12" t="s">
        <v>204</v>
      </c>
      <c r="K30" s="892" t="s">
        <v>217</v>
      </c>
      <c r="L30" s="893"/>
      <c r="M30" s="20" t="s">
        <v>206</v>
      </c>
      <c r="N30" s="21"/>
      <c r="O30" s="20" t="s">
        <v>207</v>
      </c>
      <c r="P30" s="21"/>
      <c r="Q30" s="892" t="s">
        <v>218</v>
      </c>
      <c r="R30" s="894"/>
      <c r="S30" s="893"/>
      <c r="T30" s="20" t="s">
        <v>206</v>
      </c>
      <c r="U30" s="21"/>
      <c r="V30" s="20" t="s">
        <v>207</v>
      </c>
      <c r="W30" s="44"/>
    </row>
    <row r="31" spans="5:23" ht="10.35" customHeight="1">
      <c r="E31" s="902"/>
      <c r="F31" s="903"/>
      <c r="G31" s="909"/>
      <c r="H31" s="911"/>
      <c r="I31" s="911"/>
      <c r="J31" s="911"/>
      <c r="K31" s="895" t="s">
        <v>219</v>
      </c>
      <c r="L31" s="896"/>
      <c r="M31" s="23" t="s">
        <v>206</v>
      </c>
      <c r="N31" s="24"/>
      <c r="O31" s="23" t="s">
        <v>207</v>
      </c>
      <c r="P31" s="24"/>
      <c r="Q31" s="897" t="s">
        <v>220</v>
      </c>
      <c r="R31" s="898"/>
      <c r="S31" s="899"/>
      <c r="T31" s="23" t="s">
        <v>206</v>
      </c>
      <c r="U31" s="24"/>
      <c r="V31" s="23" t="s">
        <v>207</v>
      </c>
      <c r="W31" s="45"/>
    </row>
    <row r="32" spans="5:23" ht="10.35" customHeight="1">
      <c r="E32" s="914"/>
      <c r="F32" s="915"/>
      <c r="G32" s="910"/>
      <c r="H32" s="912"/>
      <c r="I32" s="912"/>
      <c r="J32" s="912"/>
      <c r="K32" s="904" t="s">
        <v>211</v>
      </c>
      <c r="L32" s="905"/>
      <c r="M32" s="27" t="s">
        <v>87</v>
      </c>
      <c r="N32" s="29"/>
      <c r="O32" s="27" t="s">
        <v>88</v>
      </c>
      <c r="P32" s="31"/>
      <c r="Q32" s="904"/>
      <c r="R32" s="906"/>
      <c r="S32" s="905"/>
      <c r="T32" s="46"/>
      <c r="U32" s="31"/>
      <c r="V32" s="46"/>
      <c r="W32" s="47"/>
    </row>
    <row r="33" spans="5:23" ht="13.35" customHeight="1">
      <c r="E33" s="900" t="s">
        <v>221</v>
      </c>
      <c r="F33" s="901"/>
      <c r="G33" s="11" t="s">
        <v>201</v>
      </c>
      <c r="H33" s="12" t="s">
        <v>202</v>
      </c>
      <c r="I33" s="12" t="s">
        <v>203</v>
      </c>
      <c r="J33" s="12" t="s">
        <v>204</v>
      </c>
      <c r="K33" s="892" t="s">
        <v>222</v>
      </c>
      <c r="L33" s="893"/>
      <c r="M33" s="20" t="s">
        <v>206</v>
      </c>
      <c r="N33" s="21"/>
      <c r="O33" s="20" t="s">
        <v>207</v>
      </c>
      <c r="P33" s="22" t="s">
        <v>242</v>
      </c>
      <c r="Q33" s="892" t="s">
        <v>223</v>
      </c>
      <c r="R33" s="894"/>
      <c r="S33" s="893"/>
      <c r="T33" s="20" t="s">
        <v>206</v>
      </c>
      <c r="U33" s="22" t="s">
        <v>242</v>
      </c>
      <c r="V33" s="20" t="s">
        <v>207</v>
      </c>
      <c r="W33" s="44"/>
    </row>
    <row r="34" spans="5:23" ht="13.35" customHeight="1">
      <c r="E34" s="902"/>
      <c r="F34" s="903"/>
      <c r="G34" s="13"/>
      <c r="H34" s="14"/>
      <c r="I34" s="14"/>
      <c r="J34" s="32" t="s">
        <v>242</v>
      </c>
      <c r="K34" s="904" t="s">
        <v>211</v>
      </c>
      <c r="L34" s="905"/>
      <c r="M34" s="26" t="s">
        <v>87</v>
      </c>
      <c r="N34" s="33"/>
      <c r="O34" s="34" t="s">
        <v>88</v>
      </c>
      <c r="P34" s="25" t="s">
        <v>242</v>
      </c>
      <c r="Q34" s="904"/>
      <c r="R34" s="906"/>
      <c r="S34" s="905"/>
      <c r="T34" s="23"/>
      <c r="U34" s="24"/>
      <c r="V34" s="23"/>
      <c r="W34" s="45"/>
    </row>
    <row r="35" spans="5:23" ht="13.35" customHeight="1">
      <c r="E35" s="900" t="s">
        <v>224</v>
      </c>
      <c r="F35" s="901"/>
      <c r="G35" s="11" t="s">
        <v>201</v>
      </c>
      <c r="H35" s="12" t="s">
        <v>202</v>
      </c>
      <c r="I35" s="12" t="s">
        <v>203</v>
      </c>
      <c r="J35" s="12" t="s">
        <v>204</v>
      </c>
      <c r="K35" s="892" t="s">
        <v>222</v>
      </c>
      <c r="L35" s="893"/>
      <c r="M35" s="20" t="s">
        <v>206</v>
      </c>
      <c r="N35" s="21"/>
      <c r="O35" s="20" t="s">
        <v>207</v>
      </c>
      <c r="P35" s="21"/>
      <c r="Q35" s="892" t="s">
        <v>225</v>
      </c>
      <c r="R35" s="894"/>
      <c r="S35" s="893"/>
      <c r="T35" s="20" t="s">
        <v>206</v>
      </c>
      <c r="U35" s="21"/>
      <c r="V35" s="20" t="s">
        <v>207</v>
      </c>
      <c r="W35" s="44"/>
    </row>
    <row r="36" spans="5:23" ht="13.35" customHeight="1">
      <c r="E36" s="902"/>
      <c r="F36" s="903"/>
      <c r="G36" s="13"/>
      <c r="H36" s="14"/>
      <c r="I36" s="14"/>
      <c r="J36" s="35"/>
      <c r="K36" s="904" t="s">
        <v>211</v>
      </c>
      <c r="L36" s="905"/>
      <c r="M36" s="26" t="s">
        <v>87</v>
      </c>
      <c r="N36" s="33"/>
      <c r="O36" s="34" t="s">
        <v>88</v>
      </c>
      <c r="P36" s="24"/>
      <c r="Q36" s="904"/>
      <c r="R36" s="906"/>
      <c r="S36" s="905"/>
      <c r="T36" s="23"/>
      <c r="U36" s="24"/>
      <c r="V36" s="23"/>
      <c r="W36" s="45"/>
    </row>
    <row r="37" spans="5:23" ht="13.35" customHeight="1">
      <c r="E37" s="900" t="s">
        <v>226</v>
      </c>
      <c r="F37" s="901"/>
      <c r="G37" s="11" t="s">
        <v>201</v>
      </c>
      <c r="H37" s="12" t="s">
        <v>202</v>
      </c>
      <c r="I37" s="12" t="s">
        <v>203</v>
      </c>
      <c r="J37" s="12" t="s">
        <v>204</v>
      </c>
      <c r="K37" s="892" t="s">
        <v>222</v>
      </c>
      <c r="L37" s="893"/>
      <c r="M37" s="20" t="s">
        <v>206</v>
      </c>
      <c r="N37" s="21"/>
      <c r="O37" s="20" t="s">
        <v>207</v>
      </c>
      <c r="P37" s="21"/>
      <c r="Q37" s="892" t="s">
        <v>218</v>
      </c>
      <c r="R37" s="894"/>
      <c r="S37" s="893"/>
      <c r="T37" s="20" t="s">
        <v>206</v>
      </c>
      <c r="U37" s="21"/>
      <c r="V37" s="20" t="s">
        <v>207</v>
      </c>
      <c r="W37" s="44"/>
    </row>
    <row r="38" spans="5:23" ht="13.35" customHeight="1">
      <c r="E38" s="902"/>
      <c r="F38" s="903"/>
      <c r="G38" s="13"/>
      <c r="H38" s="14"/>
      <c r="I38" s="14"/>
      <c r="J38" s="35"/>
      <c r="K38" s="904" t="s">
        <v>217</v>
      </c>
      <c r="L38" s="905"/>
      <c r="M38" s="23" t="s">
        <v>206</v>
      </c>
      <c r="N38" s="24"/>
      <c r="O38" s="23" t="s">
        <v>207</v>
      </c>
      <c r="P38" s="24"/>
      <c r="Q38" s="904" t="s">
        <v>211</v>
      </c>
      <c r="R38" s="906"/>
      <c r="S38" s="905"/>
      <c r="T38" s="23" t="s">
        <v>87</v>
      </c>
      <c r="U38" s="24"/>
      <c r="V38" s="23" t="s">
        <v>88</v>
      </c>
      <c r="W38" s="45"/>
    </row>
    <row r="39" spans="5:23" ht="13.35" customHeight="1">
      <c r="E39" s="965" t="s">
        <v>243</v>
      </c>
      <c r="F39" s="966"/>
      <c r="G39" s="11" t="s">
        <v>201</v>
      </c>
      <c r="H39" s="12" t="s">
        <v>202</v>
      </c>
      <c r="I39" s="12" t="s">
        <v>203</v>
      </c>
      <c r="J39" s="12" t="s">
        <v>204</v>
      </c>
      <c r="K39" s="969" t="s">
        <v>244</v>
      </c>
      <c r="L39" s="970"/>
      <c r="M39" s="970"/>
      <c r="N39" s="970"/>
      <c r="O39" s="970"/>
      <c r="P39" s="970"/>
      <c r="Q39" s="970"/>
      <c r="R39" s="970"/>
      <c r="S39" s="970"/>
      <c r="T39" s="970"/>
      <c r="U39" s="970"/>
      <c r="V39" s="970"/>
      <c r="W39" s="971"/>
    </row>
    <row r="40" spans="5:23" ht="13.35" customHeight="1">
      <c r="E40" s="967"/>
      <c r="F40" s="968"/>
      <c r="G40" s="13"/>
      <c r="H40" s="14"/>
      <c r="I40" s="36" t="s">
        <v>242</v>
      </c>
      <c r="J40" s="35"/>
      <c r="K40" s="972"/>
      <c r="L40" s="973"/>
      <c r="M40" s="973"/>
      <c r="N40" s="973"/>
      <c r="O40" s="973"/>
      <c r="P40" s="973"/>
      <c r="Q40" s="973"/>
      <c r="R40" s="973"/>
      <c r="S40" s="973"/>
      <c r="T40" s="973"/>
      <c r="U40" s="973"/>
      <c r="V40" s="973"/>
      <c r="W40" s="974"/>
    </row>
    <row r="41" spans="5:23" ht="13.35" customHeight="1">
      <c r="E41" s="944" t="s">
        <v>245</v>
      </c>
      <c r="F41" s="945"/>
      <c r="G41" s="11" t="s">
        <v>201</v>
      </c>
      <c r="H41" s="12" t="s">
        <v>202</v>
      </c>
      <c r="I41" s="12" t="s">
        <v>203</v>
      </c>
      <c r="J41" s="12" t="s">
        <v>204</v>
      </c>
      <c r="K41" s="952" t="s">
        <v>246</v>
      </c>
      <c r="L41" s="953"/>
      <c r="M41" s="953"/>
      <c r="N41" s="953"/>
      <c r="O41" s="953"/>
      <c r="P41" s="953"/>
      <c r="Q41" s="953"/>
      <c r="R41" s="953"/>
      <c r="S41" s="953"/>
      <c r="T41" s="953"/>
      <c r="U41" s="953"/>
      <c r="V41" s="953"/>
      <c r="W41" s="954"/>
    </row>
    <row r="42" spans="5:23" ht="13.35" customHeight="1">
      <c r="E42" s="946"/>
      <c r="F42" s="947"/>
      <c r="G42" s="15" t="s">
        <v>242</v>
      </c>
      <c r="H42" s="14"/>
      <c r="I42" s="14"/>
      <c r="J42" s="35"/>
      <c r="K42" s="955"/>
      <c r="L42" s="956"/>
      <c r="M42" s="956"/>
      <c r="N42" s="956"/>
      <c r="O42" s="956"/>
      <c r="P42" s="956"/>
      <c r="Q42" s="956"/>
      <c r="R42" s="956"/>
      <c r="S42" s="956"/>
      <c r="T42" s="956"/>
      <c r="U42" s="956"/>
      <c r="V42" s="956"/>
      <c r="W42" s="957"/>
    </row>
    <row r="43" spans="5:23" ht="13.35" customHeight="1">
      <c r="E43" s="944" t="s">
        <v>247</v>
      </c>
      <c r="F43" s="945"/>
      <c r="G43" s="11" t="s">
        <v>201</v>
      </c>
      <c r="H43" s="12" t="s">
        <v>202</v>
      </c>
      <c r="I43" s="12" t="s">
        <v>203</v>
      </c>
      <c r="J43" s="12" t="s">
        <v>204</v>
      </c>
      <c r="K43" s="958" t="s">
        <v>248</v>
      </c>
      <c r="L43" s="959"/>
      <c r="M43" s="959"/>
      <c r="N43" s="959"/>
      <c r="O43" s="959"/>
      <c r="P43" s="959"/>
      <c r="Q43" s="959"/>
      <c r="R43" s="959"/>
      <c r="S43" s="959"/>
      <c r="T43" s="959"/>
      <c r="U43" s="959"/>
      <c r="V43" s="959"/>
      <c r="W43" s="960"/>
    </row>
    <row r="44" spans="5:23" ht="13.35" customHeight="1">
      <c r="E44" s="946"/>
      <c r="F44" s="947"/>
      <c r="G44" s="15" t="s">
        <v>242</v>
      </c>
      <c r="H44" s="14"/>
      <c r="I44" s="14"/>
      <c r="J44" s="35"/>
      <c r="K44" s="961"/>
      <c r="L44" s="962"/>
      <c r="M44" s="962"/>
      <c r="N44" s="962"/>
      <c r="O44" s="962"/>
      <c r="P44" s="962"/>
      <c r="Q44" s="962"/>
      <c r="R44" s="962"/>
      <c r="S44" s="962"/>
      <c r="T44" s="962"/>
      <c r="U44" s="962"/>
      <c r="V44" s="962"/>
      <c r="W44" s="963"/>
    </row>
    <row r="45" spans="5:23" ht="13.35" customHeight="1">
      <c r="E45" s="944" t="s">
        <v>249</v>
      </c>
      <c r="F45" s="945"/>
      <c r="G45" s="11" t="s">
        <v>201</v>
      </c>
      <c r="H45" s="12" t="s">
        <v>202</v>
      </c>
      <c r="I45" s="12" t="s">
        <v>203</v>
      </c>
      <c r="J45" s="12" t="s">
        <v>204</v>
      </c>
      <c r="K45" s="958" t="s">
        <v>250</v>
      </c>
      <c r="L45" s="959"/>
      <c r="M45" s="959"/>
      <c r="N45" s="959"/>
      <c r="O45" s="959"/>
      <c r="P45" s="959"/>
      <c r="Q45" s="959"/>
      <c r="R45" s="959"/>
      <c r="S45" s="959"/>
      <c r="T45" s="959"/>
      <c r="U45" s="959"/>
      <c r="V45" s="959"/>
      <c r="W45" s="960"/>
    </row>
    <row r="46" spans="5:23" ht="13.35" customHeight="1">
      <c r="E46" s="946"/>
      <c r="F46" s="947"/>
      <c r="G46" s="15" t="s">
        <v>242</v>
      </c>
      <c r="H46" s="14"/>
      <c r="I46" s="14"/>
      <c r="J46" s="35"/>
      <c r="K46" s="961"/>
      <c r="L46" s="962"/>
      <c r="M46" s="962"/>
      <c r="N46" s="962"/>
      <c r="O46" s="962"/>
      <c r="P46" s="962"/>
      <c r="Q46" s="962"/>
      <c r="R46" s="962"/>
      <c r="S46" s="962"/>
      <c r="T46" s="962"/>
      <c r="U46" s="962"/>
      <c r="V46" s="962"/>
      <c r="W46" s="963"/>
    </row>
    <row r="47" spans="5:23" ht="13.35" customHeight="1">
      <c r="E47" s="900"/>
      <c r="F47" s="901"/>
      <c r="G47" s="11" t="s">
        <v>201</v>
      </c>
      <c r="H47" s="12" t="s">
        <v>202</v>
      </c>
      <c r="I47" s="12" t="s">
        <v>203</v>
      </c>
      <c r="J47" s="12" t="s">
        <v>204</v>
      </c>
      <c r="K47" s="916"/>
      <c r="L47" s="917"/>
      <c r="M47" s="917"/>
      <c r="N47" s="917"/>
      <c r="O47" s="917"/>
      <c r="P47" s="917"/>
      <c r="Q47" s="917"/>
      <c r="R47" s="917"/>
      <c r="S47" s="917"/>
      <c r="T47" s="917"/>
      <c r="U47" s="917"/>
      <c r="V47" s="917"/>
      <c r="W47" s="918"/>
    </row>
    <row r="48" spans="5:23" ht="13.35" customHeight="1">
      <c r="E48" s="922"/>
      <c r="F48" s="923"/>
      <c r="G48" s="4"/>
      <c r="H48" s="14"/>
      <c r="I48" s="14"/>
      <c r="J48" s="5"/>
      <c r="K48" s="919"/>
      <c r="L48" s="920"/>
      <c r="M48" s="920"/>
      <c r="N48" s="920"/>
      <c r="O48" s="920"/>
      <c r="P48" s="920"/>
      <c r="Q48" s="920"/>
      <c r="R48" s="920"/>
      <c r="S48" s="920"/>
      <c r="T48" s="920"/>
      <c r="U48" s="920"/>
      <c r="V48" s="920"/>
      <c r="W48" s="921"/>
    </row>
    <row r="49" spans="5:23" ht="14.25">
      <c r="E49" s="9"/>
      <c r="F49" s="9"/>
      <c r="G49" s="10"/>
      <c r="H49" s="10"/>
      <c r="I49" s="10"/>
      <c r="J49" s="10"/>
      <c r="K49" s="10"/>
      <c r="L49" s="10"/>
      <c r="M49" s="10"/>
      <c r="N49" s="10"/>
      <c r="O49" s="10"/>
      <c r="P49" s="10"/>
      <c r="Q49" s="10"/>
      <c r="R49" s="10"/>
      <c r="S49" s="10"/>
      <c r="T49" s="10"/>
      <c r="U49" s="10"/>
      <c r="V49" s="10"/>
      <c r="W49" s="10"/>
    </row>
    <row r="50" spans="5:23" ht="51" customHeight="1">
      <c r="E50" s="878" t="s">
        <v>227</v>
      </c>
      <c r="F50" s="879"/>
      <c r="G50" s="879"/>
      <c r="H50" s="879"/>
      <c r="I50" s="879"/>
      <c r="J50" s="879"/>
      <c r="K50" s="879"/>
      <c r="L50" s="879"/>
      <c r="M50" s="880"/>
      <c r="N50" s="881" t="s">
        <v>228</v>
      </c>
      <c r="O50" s="882"/>
      <c r="P50" s="882"/>
      <c r="Q50" s="882"/>
      <c r="R50" s="882"/>
      <c r="S50" s="882"/>
      <c r="T50" s="882"/>
      <c r="U50" s="882"/>
      <c r="V50" s="882"/>
      <c r="W50" s="883"/>
    </row>
    <row r="51" spans="5:23" ht="13.35" customHeight="1">
      <c r="E51" s="913" t="s">
        <v>229</v>
      </c>
      <c r="F51" s="913"/>
      <c r="G51" s="913"/>
      <c r="H51" s="913"/>
      <c r="I51" s="913"/>
      <c r="J51" s="913"/>
      <c r="K51" s="913"/>
      <c r="L51" s="913"/>
      <c r="M51" s="913"/>
      <c r="N51" s="913"/>
      <c r="O51" s="913"/>
      <c r="P51" s="913"/>
      <c r="Q51" s="913"/>
      <c r="R51" s="913"/>
      <c r="S51" s="913"/>
      <c r="T51" s="913"/>
      <c r="U51" s="913"/>
      <c r="V51" s="913"/>
      <c r="W51" s="913"/>
    </row>
    <row r="52" spans="5:23" ht="13.35" customHeight="1">
      <c r="E52" s="16" t="s">
        <v>230</v>
      </c>
      <c r="F52" s="16"/>
      <c r="G52" s="16"/>
      <c r="H52" s="16"/>
      <c r="I52" s="16"/>
      <c r="J52" s="16"/>
      <c r="K52" s="16"/>
      <c r="L52" s="16"/>
      <c r="M52" s="16"/>
      <c r="N52" s="16"/>
      <c r="O52" s="16"/>
      <c r="P52" s="16"/>
      <c r="Q52" s="16"/>
      <c r="R52" s="16"/>
      <c r="S52" s="16"/>
      <c r="T52" s="16"/>
      <c r="U52" s="16"/>
      <c r="V52" s="16"/>
      <c r="W52" s="16"/>
    </row>
    <row r="53" spans="5:23" ht="13.35" customHeight="1">
      <c r="E53" s="16" t="s">
        <v>231</v>
      </c>
      <c r="F53" s="16"/>
      <c r="G53" s="16"/>
      <c r="H53" s="16"/>
      <c r="I53" s="16"/>
      <c r="J53" s="16"/>
      <c r="K53" s="16"/>
      <c r="L53" s="16"/>
      <c r="M53" s="16"/>
      <c r="N53" s="16"/>
      <c r="O53" s="16"/>
      <c r="P53" s="828" t="s">
        <v>232</v>
      </c>
      <c r="Q53" s="828"/>
      <c r="R53" s="828"/>
      <c r="S53" s="828"/>
      <c r="T53" s="828"/>
      <c r="U53" s="828"/>
      <c r="V53" s="828"/>
      <c r="W53" s="828"/>
    </row>
    <row r="54" spans="5:23" ht="17.45" customHeight="1">
      <c r="P54" s="37"/>
      <c r="Q54" s="37"/>
      <c r="R54" s="37"/>
      <c r="S54" s="37"/>
      <c r="T54" s="37"/>
      <c r="U54" s="37"/>
      <c r="V54" s="37"/>
      <c r="W54" s="37"/>
    </row>
  </sheetData>
  <mergeCells count="107">
    <mergeCell ref="A1:C3"/>
    <mergeCell ref="E24:F26"/>
    <mergeCell ref="E27:F29"/>
    <mergeCell ref="E37:F38"/>
    <mergeCell ref="E30:F32"/>
    <mergeCell ref="E39:F40"/>
    <mergeCell ref="K39:W40"/>
    <mergeCell ref="E33:F34"/>
    <mergeCell ref="E35:F36"/>
    <mergeCell ref="K26:L26"/>
    <mergeCell ref="Q26:S26"/>
    <mergeCell ref="K27:L27"/>
    <mergeCell ref="Q27:S27"/>
    <mergeCell ref="K28:L28"/>
    <mergeCell ref="Q28:S28"/>
    <mergeCell ref="K29:L29"/>
    <mergeCell ref="Q29:S29"/>
    <mergeCell ref="K30:L30"/>
    <mergeCell ref="Q30:S30"/>
    <mergeCell ref="E21:N21"/>
    <mergeCell ref="O21:W21"/>
    <mergeCell ref="E23:F23"/>
    <mergeCell ref="G23:J23"/>
    <mergeCell ref="K23:W23"/>
    <mergeCell ref="P53:W53"/>
    <mergeCell ref="G25:G26"/>
    <mergeCell ref="G28:G29"/>
    <mergeCell ref="G31:G32"/>
    <mergeCell ref="H25:H26"/>
    <mergeCell ref="H28:H29"/>
    <mergeCell ref="H31:H32"/>
    <mergeCell ref="I25:I26"/>
    <mergeCell ref="I28:I29"/>
    <mergeCell ref="I31:I32"/>
    <mergeCell ref="J25:J26"/>
    <mergeCell ref="J28:J29"/>
    <mergeCell ref="J31:J32"/>
    <mergeCell ref="K47:W48"/>
    <mergeCell ref="K41:W42"/>
    <mergeCell ref="K43:W44"/>
    <mergeCell ref="K45:W46"/>
    <mergeCell ref="K36:L36"/>
    <mergeCell ref="Q36:S36"/>
    <mergeCell ref="K37:L37"/>
    <mergeCell ref="Q37:S37"/>
    <mergeCell ref="K38:L38"/>
    <mergeCell ref="Q38:S38"/>
    <mergeCell ref="E50:M50"/>
    <mergeCell ref="N50:W50"/>
    <mergeCell ref="E51:W51"/>
    <mergeCell ref="E47:F48"/>
    <mergeCell ref="E41:F42"/>
    <mergeCell ref="E43:F44"/>
    <mergeCell ref="E45:F46"/>
    <mergeCell ref="K31:L31"/>
    <mergeCell ref="Q31:S31"/>
    <mergeCell ref="K32:L32"/>
    <mergeCell ref="Q32:S32"/>
    <mergeCell ref="K33:L33"/>
    <mergeCell ref="Q33:S33"/>
    <mergeCell ref="K34:L34"/>
    <mergeCell ref="Q34:S34"/>
    <mergeCell ref="K35:L35"/>
    <mergeCell ref="Q35:S35"/>
    <mergeCell ref="K24:L24"/>
    <mergeCell ref="Q24:S24"/>
    <mergeCell ref="K25:L25"/>
    <mergeCell ref="Q25:S25"/>
    <mergeCell ref="E17:W17"/>
    <mergeCell ref="E18:F18"/>
    <mergeCell ref="G18:J18"/>
    <mergeCell ref="K18:M18"/>
    <mergeCell ref="N18:P18"/>
    <mergeCell ref="Q18:W18"/>
    <mergeCell ref="E19:F19"/>
    <mergeCell ref="G19:J19"/>
    <mergeCell ref="K19:M19"/>
    <mergeCell ref="N19:W19"/>
    <mergeCell ref="E14:F14"/>
    <mergeCell ref="G14:K14"/>
    <mergeCell ref="L14:O14"/>
    <mergeCell ref="P14:W14"/>
    <mergeCell ref="E15:F15"/>
    <mergeCell ref="G15:K15"/>
    <mergeCell ref="L15:O15"/>
    <mergeCell ref="P15:W15"/>
    <mergeCell ref="E16:W16"/>
    <mergeCell ref="E9:W9"/>
    <mergeCell ref="E11:F11"/>
    <mergeCell ref="G11:W11"/>
    <mergeCell ref="E12:F12"/>
    <mergeCell ref="G12:K12"/>
    <mergeCell ref="L12:O12"/>
    <mergeCell ref="P12:W12"/>
    <mergeCell ref="E13:F13"/>
    <mergeCell ref="G13:K13"/>
    <mergeCell ref="L13:O13"/>
    <mergeCell ref="T13:V13"/>
    <mergeCell ref="E1:W1"/>
    <mergeCell ref="M2:P2"/>
    <mergeCell ref="Q2:R2"/>
    <mergeCell ref="E3:W3"/>
    <mergeCell ref="E4:W4"/>
    <mergeCell ref="E5:W5"/>
    <mergeCell ref="E6:W6"/>
    <mergeCell ref="E7:W7"/>
    <mergeCell ref="E8:W8"/>
  </mergeCells>
  <phoneticPr fontId="49"/>
  <printOptions horizontalCentered="1" verticalCentered="1"/>
  <pageMargins left="0.39370078740157499" right="0.39370078740157499" top="0.39370078740157499" bottom="0.39370078740157499" header="0.31496062992126" footer="0.31496062992126"/>
  <pageSetup paperSize="9" scale="6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参加申込書</vt:lpstr>
      <vt:lpstr>宿泊・食事申込書</vt:lpstr>
      <vt:lpstr>宿泊食事申込書 </vt:lpstr>
      <vt:lpstr>アレルギー表 </vt:lpstr>
      <vt:lpstr>アレルギー表記入例(アレルギー・宗教)</vt:lpstr>
      <vt:lpstr>参加申込書!Print_Area</vt:lpstr>
      <vt:lpstr>宿泊・食事申込書!Print_Area</vt:lpstr>
      <vt:lpstr>'宿泊食事申込書 '!Print_Area</vt:lpstr>
      <vt:lpstr>参加申込書!Print_Titles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鬼束　吾郎</dc:creator>
  <cp:lastModifiedBy>Rikard Stein</cp:lastModifiedBy>
  <cp:lastPrinted>2024-09-13T08:31:00Z</cp:lastPrinted>
  <dcterms:created xsi:type="dcterms:W3CDTF">2004-10-01T01:48:00Z</dcterms:created>
  <dcterms:modified xsi:type="dcterms:W3CDTF">2024-10-02T03:48:26Z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BF42518A6D9B41D99C1A0391526D2386_13</vt:lpwstr>
  </property>
  <property fmtid="{D5CDD505-2E9C-101B-9397-08002B2CF9AE}" pid="3" name="KSOProductBuildVer">
    <vt:lpwstr>1041-12.2.0.13489</vt:lpwstr>
  </property>
</Properties>
</file>